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RVER2\va-Control Interno\"/>
    </mc:Choice>
  </mc:AlternateContent>
  <bookViews>
    <workbookView xWindow="0" yWindow="0" windowWidth="20730" windowHeight="11760" tabRatio="792"/>
  </bookViews>
  <sheets>
    <sheet name="Plan Adquisiciones 12 meses" sheetId="11" r:id="rId1"/>
  </sheets>
  <definedNames>
    <definedName name="_xlnm._FilterDatabase" localSheetId="0" hidden="1">'Plan Adquisiciones 12 meses'!$B$19:$M$19</definedName>
    <definedName name="_xlnm.Print_Titles" localSheetId="0">'Plan Adquisiciones 12 meses'!$19:$19</definedName>
  </definedNames>
  <calcPr calcId="152511"/>
</workbook>
</file>

<file path=xl/calcChain.xml><?xml version="1.0" encoding="utf-8"?>
<calcChain xmlns="http://schemas.openxmlformats.org/spreadsheetml/2006/main">
  <c r="C13" i="11" l="1"/>
  <c r="I89" i="11"/>
  <c r="I85" i="11"/>
  <c r="I86" i="11"/>
  <c r="I87" i="11"/>
  <c r="I88" i="11"/>
  <c r="I82" i="11"/>
  <c r="I83" i="11"/>
  <c r="I84" i="11"/>
  <c r="I80" i="11"/>
  <c r="I81" i="11"/>
  <c r="I75" i="11"/>
  <c r="I76" i="11"/>
  <c r="I77" i="11"/>
  <c r="I78" i="11"/>
  <c r="I79" i="11"/>
  <c r="I65" i="11"/>
  <c r="I66" i="11"/>
  <c r="I67" i="11"/>
  <c r="I68" i="11"/>
  <c r="I69" i="11"/>
  <c r="I70" i="11"/>
  <c r="I71" i="11"/>
  <c r="I72" i="11"/>
  <c r="I73" i="11"/>
  <c r="I74" i="11"/>
  <c r="H52" i="11" l="1"/>
  <c r="I52" i="11" s="1"/>
  <c r="I55" i="11"/>
  <c r="I39" i="11"/>
  <c r="H40" i="11"/>
  <c r="I40" i="11" s="1"/>
  <c r="I53" i="11" l="1"/>
  <c r="I54" i="11"/>
  <c r="I64" i="11" l="1"/>
  <c r="I63" i="11"/>
  <c r="I61" i="11"/>
  <c r="I60" i="11"/>
  <c r="I59" i="11"/>
  <c r="I58" i="11"/>
  <c r="H57" i="11"/>
  <c r="I56" i="11"/>
  <c r="I57" i="11" l="1"/>
  <c r="I51" i="11"/>
  <c r="I50" i="11"/>
  <c r="I49" i="11"/>
  <c r="I48" i="11"/>
  <c r="I47" i="11"/>
  <c r="I46" i="11"/>
  <c r="I45" i="11"/>
  <c r="I44" i="11"/>
  <c r="I43" i="11"/>
  <c r="I42" i="11"/>
  <c r="I41" i="11"/>
  <c r="I38" i="11"/>
  <c r="I37" i="11"/>
  <c r="I36" i="11"/>
  <c r="I35" i="11"/>
  <c r="I34" i="11"/>
  <c r="I33" i="11"/>
  <c r="I32" i="11"/>
  <c r="I31" i="11"/>
  <c r="I30" i="11"/>
  <c r="I29" i="11"/>
  <c r="I28" i="11"/>
  <c r="I27" i="11"/>
  <c r="I26" i="11"/>
  <c r="I25" i="11"/>
  <c r="I24" i="11"/>
  <c r="I23" i="11"/>
  <c r="I22" i="11"/>
  <c r="I21" i="11"/>
  <c r="I20" i="11"/>
</calcChain>
</file>

<file path=xl/sharedStrings.xml><?xml version="1.0" encoding="utf-8"?>
<sst xmlns="http://schemas.openxmlformats.org/spreadsheetml/2006/main" count="743" uniqueCount="360">
  <si>
    <t>PLAN ANUAL DE ADQUISICIONES VIGENCIA 2017</t>
  </si>
  <si>
    <t>A. INFORMACIÓN GENERAL DE LA ENTIDAD</t>
  </si>
  <si>
    <t>Nombre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</si>
  <si>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</si>
  <si>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</si>
  <si>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Teléfono</t>
  </si>
  <si>
    <t>57 (2) 6653810 - 6653929</t>
  </si>
  <si>
    <t>Página web</t>
  </si>
  <si>
    <t>www.eva.gov.co / compras@eva.gov.co / contacto@eva.gov.co</t>
  </si>
  <si>
    <t>Visión</t>
  </si>
  <si>
    <t>Ser la empresa vallecaucana reconocida por el mayor impacto social en las condiciones de vida de los vallecaucanos, relacionadas con el sector de agua potable y saneamiento básico y el respeto por el medio ambiente.
Ser administrada con enfoque empresarial que la conduzca a lograr su sostenibilidad, rentabilidad y crecimiento dentro de un clima organizacional que propicie conductas éticas y actuaciones transparentes, que genere en sus empleados sentido de pertenencia, desarrollo profesional y técnico.</t>
  </si>
  <si>
    <t>Misión</t>
  </si>
  <si>
    <t>Gestionar e implementar proyectos integrales de inversión regional y municipal sostenibles, que mejoren cobertura, calidad, continuidad, crecimiento y viabilidad empresarial de los servicios de agua potable, saneamiento básico y ambiental para el departamento del Valle del Cauca, y sus actividades complementarias, de acuerdo con su conveniencia financiera y estratégica, generando rentabilidad sin detrimento de la calidad, para cumplir con su función social y contribuir a mejorar la calidad de vida de la comunidad, el desarrollo sostenible de la región y el bienestar de sus trabajadores.</t>
  </si>
  <si>
    <t>Perspectiva estratégica</t>
  </si>
  <si>
    <t xml:space="preserve">Vallecaucana de Aguas S.A. E.S.P. tiene como proyecto estratégico coordinar, gestionar e implementar el Plan Departamental de Aguas del Valle del Cauca - Programa Agua para la Prosperidad el cual se divide en cinco componentes: 1) Aseguramiento de la prestación de los servicios y desarrollo institucional, 2) Infraestructura de agua y saneamiento, 3) Gestión de Mínimos Ambientales, 4) Gestión del riesgo sectorial, 5) Gestión integral de residuos sólidos.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</si>
  <si>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</si>
  <si>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Información de contacto</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</si>
  <si>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</si>
  <si>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</si>
  <si>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</si>
  <si>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</si>
  <si>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</si>
  <si>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</si>
  <si>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</si>
  <si>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</si>
  <si>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 xml:space="preserve">Modalidad de selección </t>
  </si>
  <si>
    <t>Fuente de los recursos</t>
  </si>
  <si>
    <t>¿Se requieren vigencias futuras?</t>
  </si>
  <si>
    <t>Estado de solicitud de vigencias futuras</t>
  </si>
  <si>
    <t>Datos de contacto del responsable</t>
  </si>
  <si>
    <t>Contratación Directa</t>
  </si>
  <si>
    <t>Propios</t>
  </si>
  <si>
    <t>Comunicaciones y Transporte</t>
  </si>
  <si>
    <t>50192701 90101801
90101802 91111603</t>
  </si>
  <si>
    <t>82141505 73151905</t>
  </si>
  <si>
    <t>Prestar los servicios de implementación y actualización de las normas NIIF-SP de conformidad con la propuesta presentada</t>
  </si>
  <si>
    <t>NO</t>
  </si>
  <si>
    <t>NO APLICA</t>
  </si>
  <si>
    <t>Fecha Estimada de terminación del Proceso</t>
  </si>
  <si>
    <t>Valor estimado en la vigencia actual</t>
  </si>
  <si>
    <t>Realizar la compra de materiales y suministros para la empresa Vallecaucana de Aguas S.A. E.S.P.</t>
  </si>
  <si>
    <t>Realizar la compra de combustible para el parque automotor de la empresa Vallecaucana de Aguas S.A. E.S.P.</t>
  </si>
  <si>
    <t>Contratar las capacitaciones aprobadas en el Plan Institucional de Capacitaciones PIC-2017</t>
  </si>
  <si>
    <t>Contratar el programa de pólizas de la entidad</t>
  </si>
  <si>
    <t xml:space="preserve">Contratar la prestación de servicios de una Agencia de Medios para la ejecución del Plan de Medios de Vallecaucana de Aguas SA E.S.P. </t>
  </si>
  <si>
    <t>Contratar el servicio de mantenimiento del parque automotor de la entidad</t>
  </si>
  <si>
    <t>Contratar el servicio de mantenimiento de los equipos de computo de la entidad</t>
  </si>
  <si>
    <t>Contratar el servicio de alquiler de vehículos para el desplazamiento del personal de la Dirección Técnica a los Municipios del Departamento y el arrendamiento de las sedes donde funciona la entidad</t>
  </si>
  <si>
    <t>Contratar el servicio de aseo y cafetería para la entidad</t>
  </si>
  <si>
    <t>Contratar el servicio de internet para las instalaciones de la empresa y la compra de tiquetes de peajes para el desplazamiento de los vehículos de la empresa por las diferentes vias del Departamento</t>
  </si>
  <si>
    <t>Contratar el servicio de imprenta para la Revista Técnica y otras publicaciones que se requieran</t>
  </si>
  <si>
    <t>Contratar los servicios de actualización, capacitación, mantenimiento y soporte del software HAS y licencias de los equipos de la entidad</t>
  </si>
  <si>
    <t>Contratar el servicio de mantenimiento para la planta física de la entidad</t>
  </si>
  <si>
    <t>Realizar la compra de conmutador, teléfonos, video beam y otros</t>
  </si>
  <si>
    <t>Realizar la compra de equipos de computo, UPSs, impresoras, cableado Estructural y otros</t>
  </si>
  <si>
    <t>Contratar servicios profesionales especializados de consultoría para los diferentes procesos que requiera la empresa Vallecaucana de Aguas S.A. E.S.P.</t>
  </si>
  <si>
    <t>Contratar la prestación de servicios de apoyo a la gestión como Auxiliar en la Dirección Jurídica de la empresa Vallecaucana de Aguas S.A. E.S.P.</t>
  </si>
  <si>
    <t>Contratar dos (02) Abogados para apoyar a la Dirección Jurídica de la empresa Vallecaucana de Aguas S.A. E.S.P.</t>
  </si>
  <si>
    <t>Contratar un Abogado para apoyar a la Dirección Jurídica de la empresa Vallecaucana de Aguas S.A. E.S.P.</t>
  </si>
  <si>
    <t>Contratar la prestación de servicios de dos (02) conductores como apoyo a la gestión para la empresa Vallecaucana de Aguas S.A. E.S.P.</t>
  </si>
  <si>
    <t>Contratar la prestación de servicios de tres (03) conductores como apoyo a la gestión para la empresa Vallecaucana de Aguas S.A. E.S.P.</t>
  </si>
  <si>
    <t>78102201
81112105
80131502
78181500</t>
  </si>
  <si>
    <t>Contratar los servicios profesionales de la revisoría fiscal, de la contadora y de la asesora de control interno y calidad</t>
  </si>
  <si>
    <t>Compra de mobiliario para puestos de trabajo, archivo, divisiones modulares y persianas para la sede principal y sedes anexas de Vallecaucana de Aguas S.A E.S.P.</t>
  </si>
  <si>
    <t>92101501
92121701</t>
  </si>
  <si>
    <t>Avenida 2 Norte No. 47 C – 02 La Merced Parque de las Orquideas, Cali – Colombia</t>
  </si>
  <si>
    <t>Valor total estimado del Proyecto 
(12 MESES)</t>
  </si>
  <si>
    <t>José Edilso Rueda Álvarez
Director Administrativo y Financiero</t>
  </si>
  <si>
    <t>Contratar el servicio de vigilancia y seguridad privada para las instalaciones de la Empresa, en un puesto fijo 24 horas de Lunes a domingo de 6:00 AM A 6:00 A.M. incluyendo festivos.</t>
  </si>
  <si>
    <t>Contratar tres (03) profesionales especializados para apoyar a la Gerencia de la empresa Vallecaucana de Aguas S.A. E.S.P..</t>
  </si>
  <si>
    <t>SGP DPTO</t>
  </si>
  <si>
    <t>Licitación</t>
  </si>
  <si>
    <t>Obras de construcción alcantarillado de Sonso, Municipio de Guacarí</t>
  </si>
  <si>
    <t>Adición contrato</t>
  </si>
  <si>
    <t>Adición a contrato, proyecto de acueducto Municipio de Calima El Darien.</t>
  </si>
  <si>
    <t>Invitación Lista Corta</t>
  </si>
  <si>
    <t>Contratar dos (02) profesionales especializados para apoyar a la Dirección Administrativa y Financiera en el proceso de Talento Humano y los Sistemas Integrados de Gestión MECI-CALIDAD</t>
  </si>
  <si>
    <t>Contratar cinco (05) técnicos para apoyar a la Dirección  Técnica y Dirección Administrativa y Financiera en los procesos de gestión documental, sistemas, estrategia de Gobierno en Línea, página web y redes sociales</t>
  </si>
  <si>
    <t>Contratar cinco (05) profesionales para apoyar a la Dirección Administrativa y Financiera en los procesos contable, tesorería, y planeación.</t>
  </si>
  <si>
    <t>Contratar la prestación de servicios de seis (06) personas asistenciales como apoyo a la gestión.</t>
  </si>
  <si>
    <t xml:space="preserve">Contratar ocho (08) profesionales para realizar asistencia a municipios y a empresas prestadoras de servicios públicos de carácter oficial, así como aseguramiento y fortalecimiento institucional </t>
  </si>
  <si>
    <t xml:space="preserve">Contratar servicio alquiler de cuatro (4) vehículos para movilizar personal encargado de asistencia a municipios, con sus respectivos motoristas. </t>
  </si>
  <si>
    <t>Contratar dos (2) Profesionales para la concertación y seguimiento de los Planes de Acción suscritos con los Municipios, así como apoyar la elaboración de los ajustes y seguimiento a los Planes de de Gestión del Riesgo Sectorial.</t>
  </si>
  <si>
    <t xml:space="preserve">Contratar cuatro (4) Profesionales para prestar apoyo a la supervisión de proyectos y obras, y asistencia a municipios en la formulación de proyectos. </t>
  </si>
  <si>
    <t>Actividades  del proyecto</t>
  </si>
  <si>
    <t>Cuales son los productos obtenidos</t>
  </si>
  <si>
    <t>Meta de Producto</t>
  </si>
  <si>
    <t>Logro esperado 2017</t>
  </si>
  <si>
    <t>Obras de prevención de riesgo de inundación PTAP de El Placer, Municipio de El Cerrito</t>
  </si>
  <si>
    <t>Obras de Rehabilitación de infraestructura pozo, para suministro agua potable en casco urbano de Municipio de La Victoria.</t>
  </si>
  <si>
    <t>84111802 84111603</t>
  </si>
  <si>
    <t>43211507
43212105
43202222</t>
  </si>
  <si>
    <t>82101504 
82101601
82101602
82101603</t>
  </si>
  <si>
    <t>72101507
70111703</t>
  </si>
  <si>
    <t>Servicios de consultoría</t>
  </si>
  <si>
    <t>Productos de consultoría</t>
  </si>
  <si>
    <t>Garantizar las consultorías que requiera la entidad para una gestión eficiente y efectiva</t>
  </si>
  <si>
    <t>Gestión eficiente y efectiva</t>
  </si>
  <si>
    <t>Ejercer la revisoría fiscal, la asesoría del control interno y la contabilidad de la entidad</t>
  </si>
  <si>
    <t>Estados contables depurados y articulados con presupuesto y tesorería</t>
  </si>
  <si>
    <t>Garantizar que la contablilidad de la entidad cumpla con el 100% de las normas contables</t>
  </si>
  <si>
    <t>Estados contables cumplen con la normatividad vigente</t>
  </si>
  <si>
    <t>Compra de materiales y suministros que requiere la entidad</t>
  </si>
  <si>
    <t>Materiales y suministros adquiridos para la entidad</t>
  </si>
  <si>
    <t>Garantizar el 100% de insumos, materiales, equipos y servicios que requiere la entidad para una gestión eficiente y efectiva</t>
  </si>
  <si>
    <t>Insumos, materiales, equipos y servicios adquiridos por la entidad</t>
  </si>
  <si>
    <t>Servicio de combustible y demás servicios requeridos para el parque automotor de la entidad</t>
  </si>
  <si>
    <t>Proceso de compra del combustible adjudicado para la movilidad del parque automotor de la entidad</t>
  </si>
  <si>
    <t>Garantizar el 100% del combustible para la movilidad del personal a los diferentes municipios en el cumplimiento de sus funciones</t>
  </si>
  <si>
    <t>Desplazamiento del personal a los municipios en el parque automotor de la entidad</t>
  </si>
  <si>
    <t>Compra de equipos de computo UPSs, impresoras, entre otros</t>
  </si>
  <si>
    <t>Equipos de computo y demás que se requiere para el funcionamiento de la entidad</t>
  </si>
  <si>
    <t xml:space="preserve">Garantizar los equipos de computo y demás que requiera la entidad para su normal funcionamiento </t>
  </si>
  <si>
    <t>Compra de conmutador, teléfonos, video beam y otros</t>
  </si>
  <si>
    <t>Equipos de oficina que se requiere para el funcionamiento de la entidad</t>
  </si>
  <si>
    <t xml:space="preserve">Garantizar los equipos de oficina que requiera la entidad para su normal funcionamiento </t>
  </si>
  <si>
    <t>Suministro de mobiliario que requiera la entidad</t>
  </si>
  <si>
    <t>Mobiliario adquirido para las diferentes áreas de la entidad</t>
  </si>
  <si>
    <t>Garantizar el 100% del mobiliario que se requiera para el buen desarrollo de los procesos de la entidad</t>
  </si>
  <si>
    <t xml:space="preserve">Inscripción a cursos, diplomados, seminarios y talleres aprobados en el PIC </t>
  </si>
  <si>
    <t>Asistencia de los funcionarios de la entidad a los talleres, cursos, seminarios, diplomados aprobados en el PIC</t>
  </si>
  <si>
    <t>Cumplimiento del 100% del PIC 2017</t>
  </si>
  <si>
    <t>Funcionarios fortalecidos en las competencias que requieren para el desempeño de las funciones propias de su cargo</t>
  </si>
  <si>
    <t>Tiquetes de peajes, servicio de internet</t>
  </si>
  <si>
    <t>Garantizar en un 100% los servicios de comunicaciones y transporte que requiere la entidad para su buen funcionamiento</t>
  </si>
  <si>
    <t>Proteger los bienes muebles e inmuebles de la entidad</t>
  </si>
  <si>
    <t>Contrato de pólizas</t>
  </si>
  <si>
    <t>Bienes muebles e inmuebles asegurados al 100%</t>
  </si>
  <si>
    <t>Asegurar el 100% de los bienes de la entidad</t>
  </si>
  <si>
    <t>Ejecución del Plan de Medios para la difusión de la gestión realizada por la entidad</t>
  </si>
  <si>
    <t>Publicidad en prensa, radio y televisión a nivel regional y nacional</t>
  </si>
  <si>
    <t>Cumplimiento del 100% del Plan de Medios de la entidad</t>
  </si>
  <si>
    <t>Imagen de Vallecaucana de Aguas S.A. E.S.P. posicionada a nivel regional y nacional</t>
  </si>
  <si>
    <t>Servicio de impresión de la Revista Técnica y demás que se requieran</t>
  </si>
  <si>
    <t>Revista Técnica y otras publicaciones impresas</t>
  </si>
  <si>
    <t>Garantizar el 100% la impresión de material institucional de la entidad</t>
  </si>
  <si>
    <t>Distribución de la revista técnica y otras publicaciones a los grupos de interés de la entidad</t>
  </si>
  <si>
    <t>Servicio de mantenimiento de la infraestructura física de la entidad</t>
  </si>
  <si>
    <t>Planta física óptima para el desarrollo de la misión de la entidad</t>
  </si>
  <si>
    <t>Mantenimiento al 100% de la planta física de la entidad</t>
  </si>
  <si>
    <t>Planta física óptima para el buen funcionamiento de la entidad</t>
  </si>
  <si>
    <t>Servicio de mantenimiento y repuestos para el parque automotor de la entidad</t>
  </si>
  <si>
    <t>Parque automotor óptimo para el desarrollo de la misión de la entidad</t>
  </si>
  <si>
    <t>Mantenimiento correctivo y preventivo al 100% del parque automotor de la entidad</t>
  </si>
  <si>
    <t>Parque automotor óptimo para el cumplimiento de las funciones de la entidad</t>
  </si>
  <si>
    <t>Servicio de mantenimiento a los equipos de computo</t>
  </si>
  <si>
    <t>Equipos de computo operativos al 100%</t>
  </si>
  <si>
    <t>Mantenimiento preventivo y correctivo del 100% de los equipos de computo de la entidad</t>
  </si>
  <si>
    <t xml:space="preserve">Funcionalidad al 100% de los equipos de computo </t>
  </si>
  <si>
    <t>Proteger los bienes muebles e inmuebles</t>
  </si>
  <si>
    <t>Servicio de vigilancia y seguridad privada</t>
  </si>
  <si>
    <t>Garantizar en un 100% la vigilancia y seguridad de las oficinas de Vallecaucana de Aguas S.A. E.S.P.</t>
  </si>
  <si>
    <t>Cero reportes de incidentes sobre la seguridad de la entidad</t>
  </si>
  <si>
    <t>Arrendamiento de las sedes donde funciona la entidad</t>
  </si>
  <si>
    <t>Sedes arrendadas para el funcionamiento de la entidad</t>
  </si>
  <si>
    <t>Garantizar en un 100% el espacio físico y mobiliario para el buen desarrollo de los procesos de la entidad</t>
  </si>
  <si>
    <t>Disponer de un clima organizacional adecuado</t>
  </si>
  <si>
    <t>Servicios de actualizaciones y soporte del software que integra los procesos de la entidad</t>
  </si>
  <si>
    <t>Actualización y soporte del software</t>
  </si>
  <si>
    <t>Garantizar el 100% de funcionalidad y actualización del software que integra los procesos de la entidad</t>
  </si>
  <si>
    <t>Compra de los insumos para el aseo de la entidad y el servicio de cafetería</t>
  </si>
  <si>
    <t xml:space="preserve">Productos de aseo y cafetería </t>
  </si>
  <si>
    <t>Garantizar los insumos y productos de aseo y cafeteria para un buen funcionamiento de la entidad</t>
  </si>
  <si>
    <t>Apoyo Profesional especializado a la Gerencia</t>
  </si>
  <si>
    <t>Asesoría a la Gerencía</t>
  </si>
  <si>
    <t>100% de asesoría a la Gerencia en los temas de su competencia</t>
  </si>
  <si>
    <t>Apoyo Profesional para la Dirección Administrativa y Financiera</t>
  </si>
  <si>
    <t>Apoyo a la Dirección Administrativa y Financiera</t>
  </si>
  <si>
    <t>100% de apoyo a la Dirección Administrativa y Financiera en los temas de su competencia</t>
  </si>
  <si>
    <t>Apoyo Profesional para la Dirección Jurídica</t>
  </si>
  <si>
    <t>Apoyo a la Dirección Jurídica</t>
  </si>
  <si>
    <t>100% de apoyo a la Dirección Jurídica en los temas de su competencia</t>
  </si>
  <si>
    <t>Apoyo Técnico para la Dirección Administrativa y Financiera</t>
  </si>
  <si>
    <t>Apoyo Asistencial para la Dirección Jurídica</t>
  </si>
  <si>
    <t>Apoyo Asistencial para la Dirección Administrativa y Financiera</t>
  </si>
  <si>
    <t>100% de apoyo a la Dirección Administrativa y Financiera en el manejo del parque automotor</t>
  </si>
  <si>
    <t>100% de apoyo a la Dirección Administrativa y Financiera en los temas asistenciales</t>
  </si>
  <si>
    <t>Servicio de implementación de normas internacionales NIIF</t>
  </si>
  <si>
    <t>Normas internacionales NIFF implementadas</t>
  </si>
  <si>
    <t>100% normas internacionales NIIF implementadas</t>
  </si>
  <si>
    <t>Normas internacionales NIIF implementadas al 100% en la entidad</t>
  </si>
  <si>
    <t>Lograr en el 2017, la certificación de los 42 Municipios del Departamento</t>
  </si>
  <si>
    <t xml:space="preserve">Apoyo profesional en el tema de aseguramiento de la prestación de los servicios de agua potable y saneamiento </t>
  </si>
  <si>
    <t>Cuarenta y dos (42) Municipios Certificados en agua y saneamiento</t>
  </si>
  <si>
    <t>Certificación de los Municipios en agua y saneamiento, fortalecimiento institucional</t>
  </si>
  <si>
    <t>Servicio de transporte</t>
  </si>
  <si>
    <t>Contratación de parque automotor para el cumplimiento de la funciones en los Municipios del Departamento</t>
  </si>
  <si>
    <t>Apoyo profesional en la supervisión de proyectos y obras, y asistencia a municipios en la formulación de proyectos</t>
  </si>
  <si>
    <t>Proyectos y obras realizadas con la calidad requerida
Municipios asisitidos en sus proyectos</t>
  </si>
  <si>
    <t>100% de los proyectos y obras con apoyo a la supervisión para que cumplan con lo requerido en los estudios previos</t>
  </si>
  <si>
    <t xml:space="preserve">Proyectos y obras ejecutadas al 100% con la calidad requerida </t>
  </si>
  <si>
    <t>Apoyo profesional para los Planes de Accion Municipales - PAM</t>
  </si>
  <si>
    <t>Cuarenta y dos (42) Planes de Acción Municipales 2017-2018 legalizados</t>
  </si>
  <si>
    <t>Planes de Acción Municipales</t>
  </si>
  <si>
    <t>Cuarenta y dos (42) Planes de Acción Municipales suscritos con los Alcaldes del Departamento</t>
  </si>
  <si>
    <t>Vehículos disponibles para la movilización por los diferentes Municipios del Departamento</t>
  </si>
  <si>
    <t>Cuatro (4) vehículos disponibles para la movilización del personal de la Entidad a los diferentes Municipios en el cumplimiento de sus funciones u obligaciones contractuales</t>
  </si>
  <si>
    <t>Rehabilitar pozo de agua potable para el Municipio de La Victoria</t>
  </si>
  <si>
    <t>Prevenir y mitigar el riesgo de inundación de la PTAP del Municipio de El Cerrito</t>
  </si>
  <si>
    <t>Construir el alcantarillado de Sonso - Guacarí</t>
  </si>
  <si>
    <t>Adicionar dinero y tiempo por las obras complementarias del acueducto del Municipio de Calima - El Darién</t>
  </si>
  <si>
    <t>Adicionar dinero y tiempo por las obras complementarias del alcantarillado de Yotoco</t>
  </si>
  <si>
    <t>Realizar obras para abastecer de agua potable a las zonas de ladera del casco urbano de Yumbo</t>
  </si>
  <si>
    <t>Construir el sistema de alcantarillado sanitario y pluvial del Municipio de Versalles</t>
  </si>
  <si>
    <t>Ampliar el sistema de abastecimiento de agua potable</t>
  </si>
  <si>
    <t>Infraestructura para la prevención y mitigación del riesgo de inundación</t>
  </si>
  <si>
    <t>Pozo rehabilitado</t>
  </si>
  <si>
    <t xml:space="preserve">Infraestructura de alcantarillado </t>
  </si>
  <si>
    <t>Infraestructura para el suministro de agua potable</t>
  </si>
  <si>
    <t>En temporada de sequia, suministrar agua potable  al casco urbano del Municipio de La Victoria</t>
  </si>
  <si>
    <t>Pozo rehabilitado al 100% para suministro de agua potable</t>
  </si>
  <si>
    <t>PTAP protegida contra riesgo de inundación en temporada de invierno</t>
  </si>
  <si>
    <t>Obra de prevención y mitigación del riesgo terminada al 100%</t>
  </si>
  <si>
    <t>Alcantarillado de Sonso construido y en funcionamiento al 100%</t>
  </si>
  <si>
    <t>Para el 2017, el corregimiento de Sonso contará con un alcantarillado operando al 100%</t>
  </si>
  <si>
    <t>Obras complementarias de acueducto realizadas</t>
  </si>
  <si>
    <t>Obras complementarias de alcantarillado realizadas</t>
  </si>
  <si>
    <t>Funcionamiento del sistema de alcantarillado del Municipio de Yotoco</t>
  </si>
  <si>
    <t>Funcionamiento del sistema de acueducto del Municipio de Calima - El Darien</t>
  </si>
  <si>
    <t>Funcionamiento al 100% del sistema de alcantarillado del Municipio de Yotoco</t>
  </si>
  <si>
    <t>Funcionamiento al 100% del sistema de acueducto del Municipio de Calima - El Darien</t>
  </si>
  <si>
    <t>Suministro de agua potable a las zonas de laderas del casco urbano de Yumbo</t>
  </si>
  <si>
    <t>Contar con el 100% de la infraestrucura fisica para el suministro de agua potable para las zonas de ladera del casco urbano de Yumbo</t>
  </si>
  <si>
    <t>Sistema de abastecimiento de agua ampliado para mayor cobertura</t>
  </si>
  <si>
    <t>Infraestructura de alcantarillado sanitario y pluvial óptimo</t>
  </si>
  <si>
    <t>Optimización del sistema de alcantarillado del Municipio de Versalles</t>
  </si>
  <si>
    <t>Sistema de abastecimiento de agua potable ampliado</t>
  </si>
  <si>
    <t>Ampliación en la cobertura de agua potable en zonas rurales del departamento</t>
  </si>
  <si>
    <t>Sistema de alcantarillado óptimo en funcionamiento para el Municipio de Versalles</t>
  </si>
  <si>
    <t xml:space="preserve">Vallecaucana de Aguas S.A. E.S.P. </t>
  </si>
  <si>
    <r>
      <t xml:space="preserve">José Edilso Rueda Álvarez
</t>
    </r>
    <r>
      <rPr>
        <sz val="11"/>
        <rFont val="Arial"/>
        <family val="2"/>
      </rPr>
      <t>Director Administrativo y Financiero
Tel: (1) 6653810 - 6653929
contacto@eva.gov.co</t>
    </r>
  </si>
  <si>
    <r>
      <rPr>
        <b/>
        <sz val="11"/>
        <color indexed="8"/>
        <rFont val="Arial"/>
        <family val="2"/>
      </rPr>
      <t>El Acuerdo No. 03 del 09  de Diciembre de 2010,</t>
    </r>
    <r>
      <rPr>
        <sz val="11"/>
        <color indexed="8"/>
        <rFont val="Arial"/>
        <family val="2"/>
      </rPr>
      <t xml:space="preserve"> por medio del cual se expide el Reglamento  Interno de Contratación  de Vallecaucana de Aguas S.A. E.S.P. el cual estableció en el artículo Décimo Quinto  sobre la planeación de la contratación  y la planeación anual de contratación, en uno de los apartes se afirma que:   “…Se podrán celebrar contratos no previstos en esta programación, siempre que se trate de situaciones de urgencia evidente, o planes de contingencia, o manejo de emergencias, o se trate de contratos que estén relacionadas directamente con el giro ordinario de los negocios sociales.” 
El Decreto 4548 del 2009,  establece que los procesos de contratación que se adelanten por el GESTOR, en cumplimiento de las funciones asignadas por el artículo 12 del Decreto 3200 de 2008 funciones  atribuidas en el Decreto 2246 del 2012, (el cual derogo el Decreto 3200 del 2008), se rigen por el Estatuto General de Contratación de la Administración Pública, en desarrollo de lo previsto en el artículo 14 de la Ley 1150 de 2007.
La contratación que se adelante por el régimen del Estatuto General de Contratación de la Administración Pública,  se sujetara a lo previsto a las Leyes 80 de 1993 y  1150 del 2007, el Decreto1510 del 2013, los demás que lo modifiquen o reglamenten, y  de  conformidad con lo establecido en el Decreto 4548 del 23 de noviembre del 2009. 
En observancia de lo anterior, se hace necesario aclarar que los procedimientos y cuantías  de los contratos que celebre la empresa por el régimen privado que obedecen a lo reglado en el Capítulo cuarto del  Reglamento Interno de Contratación, que a continuación se describen:</t>
    </r>
  </si>
  <si>
    <t>Construcción para la optimización del sistema de acueducto Interveredal y PTAP de los Corregimientos San Roque, Raizal y La Aurora En El Municipio De Argelia.</t>
  </si>
  <si>
    <t>Obras complementarias para el sistema de alcantarillado semicombinado, tramo final entrega a PTAR, correspondientes al plan maestro de alcantarillado del Municipio de Candelaria</t>
  </si>
  <si>
    <t xml:space="preserve">Construcción y optimización de redes de acueducto y PTAP Corregimiento De Robledo - Municipio de Trujillo </t>
  </si>
  <si>
    <t>Vehiculo de Ruta Selectiva de Residuos Solidos</t>
  </si>
  <si>
    <t>84131501 
84131503</t>
  </si>
  <si>
    <t>Construcción pozo de agua subterranea y sistema de bombeo para el abastecimiento del casco ubano del Municipio de Vijes</t>
  </si>
  <si>
    <t xml:space="preserve">Construcción planta de tratamiento de agua potable del Corregimiento de Tres Esquinas, zona rural del municipio de Tuluá. </t>
  </si>
  <si>
    <t>CONTRATAR EL ACOMPAÑAMIENTO Y ASESORÍA PARA LA ELABORACIÓN DEL ESTUDIO TECNICO PARA LA MODIFICACION DE LA ESTRUCTURA Y LA PLANTA DE PERSONAL DE VALLECAUCANA DE AGUAS S.A E.S.P, AJUSTAR EL MANUAL DE FUNCIONES Y COMPETENCIAS, PROYECTAR EL ACUERDO PARA SER PRESENTADO A LA JUNTA DIRECTIVA PARA SU RESPECTIVA REVISION Y POSTERIOR APROBACION Y TODOS LOS DEMAS ACTOS Y DOCUMENTOS REQUERIDOS DE ACUERDO A LA NORMATIVIDAD VIGENTE.</t>
  </si>
  <si>
    <t>INVITACION POR LISTA CORTA</t>
  </si>
  <si>
    <t>Apoyo Profesional a la Dirección Administrativa y Financiera</t>
  </si>
  <si>
    <t>PRESTACIÓN DE SERVICIOS PROFESIONALES COMO ABOGADO ESPECIALIZADO PARA REALIZAR LA ACTUALIZACIÓN DEL REGLAMENTO INTERNO DE TRABAJO Y LOS ESTATUTOS INTERNOS DE LA EMPRESA VALLECAUCANA DE AGUAS SA ESP</t>
  </si>
  <si>
    <t>Proyecto de actualización del reglamento interno de trabajo y estatutos internos de la empresa</t>
  </si>
  <si>
    <t>Reglamento Interno de Trabajo actualizado
Estatutos Internos de la empresa actualizados</t>
  </si>
  <si>
    <t>Reglamento interno de trabao actualizado en un 100%
Estatutos Internos de la empresa actualizados en un 100%</t>
  </si>
  <si>
    <t>Manual de funciones y competencias ajustado en un 100%
Estudio Técnico para la modificación de la estructura y planta de personal elaborado al 100%</t>
  </si>
  <si>
    <t>Mejoramiento organizacional de la empresa</t>
  </si>
  <si>
    <t>Servicio de consultoria para estudio técnico de modificación de planta de personal y actualización de manual de fucniones y competencias laborales</t>
  </si>
  <si>
    <t>Proyecto de actualización Manual de funciones y competencias laborales y modificación estructura organizacional</t>
  </si>
  <si>
    <t>Optimización del sistema de abastecimiento de agua potable</t>
  </si>
  <si>
    <t>Selección de vehiculo para recolección de residuos sólidos</t>
  </si>
  <si>
    <t>Construcción PTAP</t>
  </si>
  <si>
    <t>Construcción Alcantarillado</t>
  </si>
  <si>
    <t>Optimización sistema de Alcantarillado</t>
  </si>
  <si>
    <t>Construcción alcantarillado en el callejon -vergara y silencio en el corregimiento de La Torre</t>
  </si>
  <si>
    <t>Sistema de abastecimiento de agua potable mejorado</t>
  </si>
  <si>
    <t>Sistema de alcantarillado mejorado</t>
  </si>
  <si>
    <t>Sistema de alcantarillado construido</t>
  </si>
  <si>
    <t>Vehiculo para recolección de residuos sólidos</t>
  </si>
  <si>
    <t>Miguel Zuluaga
Director Técnico</t>
  </si>
  <si>
    <t>Sistema de abastecimiento de agua potable mejorado para mayor cobertura</t>
  </si>
  <si>
    <t>Construcción de obras complementarias para el sistema de alcantarillado</t>
  </si>
  <si>
    <t xml:space="preserve">Construcción y optimización del sistema de acueducto y PTAP interveredal de San Isidro y El Chuzo del Municipio de Obando. </t>
  </si>
  <si>
    <t>Construcción de sistema de alcantarillado para la recolección de aguas servidas</t>
  </si>
  <si>
    <t>Funcionamiento al 100% del sistema de alcantarillado del corregimiento La Torre</t>
  </si>
  <si>
    <t>Adquisición del vehículo de ruta selectiva</t>
  </si>
  <si>
    <t>En temporada de sequia, suministrar agua potable  al casco urbano del Municipio de Vijes</t>
  </si>
  <si>
    <t>Funcionamiento al 100% del sistema de acueducto en Zona Rural de Tulua</t>
  </si>
  <si>
    <t>Funcionamiento del sistema de acueducto para el corregimiento de Tres esquinas</t>
  </si>
  <si>
    <t xml:space="preserve"> Sistema de acueducto Interveredal y PTAP funcionando en un 100%</t>
  </si>
  <si>
    <t>Obras complementarias realizadas al 100%</t>
  </si>
  <si>
    <t xml:space="preserve"> Sistema de acueducto y PTAP funcionando en un 100%</t>
  </si>
  <si>
    <t>Actividades de logística</t>
  </si>
  <si>
    <t>100% de apoyo a la gestión en las convocatorias de los eventos de capacitación</t>
  </si>
  <si>
    <t>Apoyo a la Dirección Técnica</t>
  </si>
  <si>
    <t>Convenio SENA ejecutado satisfactoriamente</t>
  </si>
  <si>
    <t>PRESTAR LOS SERVICIOS DE APOYO A LA GESTIÓN PARA GARANTIZAR LA LOGISTICA DE LOS EVENTOS DE CAPACITACIÓN QUE SE REALIZARAN PARA LA FASE No.1 DE LAS ZONAS 4, 5 Y 6, EN CUMPLIMIENTO DEL CONVENIO MARCO DE COOPERACIÓN SUSCRITO CON EL SENA.</t>
  </si>
  <si>
    <t>SUMINISTRAR TIQUETES AEREOS NACIONALES PREFERIBLEMENTE EN CLASE ECONOMICA O EN CLASE FLEXI DE SER NECESARIO, CON EL FIN DE GARANTIZAR EL DESPLAZAMIENTO DE LOS SERVIDORES PUBLICOS DE LA EMPRESA VALLECAUCANA DE AGUAS S.A.E.S.P EN CUMPLIMEINTO DE LA LABOR INSTITUCIONAL</t>
  </si>
  <si>
    <t>Compra de tiquetes aereos para el desplazamiento de los funcionarios de planta en el cumplimiento de su labor</t>
  </si>
  <si>
    <t>Tiquetes aéros</t>
  </si>
  <si>
    <t>Disponibilidad de tiquetes aéreos para desplazamiento a nivel nacional</t>
  </si>
  <si>
    <t>Contratar consultoría para la empresa Vallecaucana de Aguas S.A-E.S.P, para la elaboración de A) estudios de factibilidad de fuentes alternas de abastecimiento de agua para once (11) sistemas de acueducto comunitario de la zona rural del municipio de Restrepo. B). estudio de factibilidad de fuentes alternas de abastecimiento de agua para el sistema de acueducto de los municipios de ginebra y guacarí. C). estudio de factibilidad de fuentes alternas de abastecimiento de agua para la estación de suministro sector cumba correspondiente al sistema de acueducto del municipio de zarzal y optimización de la captación. D). estudios y diseños para la optimización de la estación de bombeo sector cumba en el municipio de zarzal, incluye red de aducción hasta el sistema de tratamiento y unidades de almacenamiento</t>
  </si>
  <si>
    <t>Concurso de Méritos</t>
  </si>
  <si>
    <t>Estudios de factibilidad de fuentes alternas de abastecimiento de agua para los Municipios</t>
  </si>
  <si>
    <t>Estudios de factibilidad de fuentes de abastecimiento de agua potable</t>
  </si>
  <si>
    <t>CONTRATAR LA PRESTACIÓN DE DOS (02) PERSONAS  PROFESIONALES PARA LA IMPLEMENTACIÓN Y SEGUIMIENTO AL SISTEMA DE GESTIÓN DE SEGURIDAD Y SALUD EN EL TRABAJO (DECRETO1443 - 2014)</t>
  </si>
  <si>
    <t>Actividades para la implementación del Sistema de Gestión y Seguridad en el Trabajo</t>
  </si>
  <si>
    <t>Sistema de Gestión y Seguridad en el trabajo implementado en la entidad</t>
  </si>
  <si>
    <t>Sistema de Gestión y Seguridad en el trabajo funcionando en un 100%</t>
  </si>
  <si>
    <t>Cumplimiento de la normatividad en el tema de seguridad y salud en el trabajo</t>
  </si>
  <si>
    <t>Documentos elaborados con las distintas alternativas de fuentes de abastecimiento de agua potable en los diferentes municipios del departamento</t>
  </si>
  <si>
    <t>Alternativas de fuentes de abastecimiento para épocas de sequía</t>
  </si>
  <si>
    <t xml:space="preserve"> </t>
  </si>
  <si>
    <t xml:space="preserve">Construcción de la Ampliacion del sistema de abastecimiento de agua del casco urbano y las poblaciones cercanas de Arboleda, Cordobitas, Pavitas, Tunia y Montañitas - Municipio de la Cumbre </t>
  </si>
  <si>
    <t>Construccion de infraestructura para mitigar el desabastecimiento de agua potable de la zona  del Municipio de Yumbo -Fase I</t>
  </si>
  <si>
    <t>Construccion Colectores de Alcantarillado Cra 7 y calle 6 con estructura de Separación en el Municipio de Yotoco</t>
  </si>
  <si>
    <t>Optimizacion del sistema de alcantarillado sanitario y pluvial del casco urbano municipio de Versalles-Fase I</t>
  </si>
  <si>
    <t>Construcción Sistemas de Abastecimiento de Agua Corregimiento Pájaro de Oro Municipio La Unión</t>
  </si>
  <si>
    <t>Construcción y Optimización redes de Acueducto para el Corregimiento de Mediacanoa -  Municipio De Yotoco (incluye PSMV)</t>
  </si>
  <si>
    <t>Construcción del Sistema de Abastecimiento de Agua y Obras Complementarias para el Corregimiento de Tenerife – El Cerrito.</t>
  </si>
  <si>
    <t>Construcción  para el Alcantarillado del Corregimiento de Campo alegre -Fase II Municio de Andalucia</t>
  </si>
  <si>
    <t>Dpto SGP 
(Vigencias Futuras Ordinarias 2017,2018 y 2019)</t>
  </si>
  <si>
    <t>Construcción del sistema de almacenamiento y optimización sistema de distribución de agua potable en los Centros Poblados de San Cipriano, Córdoba, Citronella, y La Gloria del Sector Rural de Buenaventura</t>
  </si>
  <si>
    <t>Plantas de Manejo Integral de Residuos Solidos ALCALA, VERSALLES, BOLIVAR, LA VICTORIA, EL DOVIO</t>
  </si>
  <si>
    <t>Plan de Gestión Integral de Residuos Sólidos ZARZAL, PRADERA, EL CAIRO, EL AGUILA, BUGALAGRANDE, TORO, BOLIVAR</t>
  </si>
  <si>
    <t>Educación Ambiental ANDALUCIA, CERRITO, DAGUA, SAN PEDRO, PRADERA, RIOFRIO, YOTOCO</t>
  </si>
  <si>
    <t>SGP DPTO y Recursos Propios</t>
  </si>
  <si>
    <t>Programa Cultura del Agua</t>
  </si>
  <si>
    <t>Convenio Sena</t>
  </si>
  <si>
    <t>Ventanilla Departamental de Viabilización de Proyectos</t>
  </si>
  <si>
    <t>SI</t>
  </si>
  <si>
    <t>APROBADAS</t>
  </si>
  <si>
    <t>Consurso de Méritos</t>
  </si>
  <si>
    <t>Convenio interadministrativo</t>
  </si>
  <si>
    <t>AGOSTO 31 DE 2017</t>
  </si>
  <si>
    <t xml:space="preserve">Optimización del sistema de alcantarillado </t>
  </si>
  <si>
    <t>Mejoramiento de la Planta de Agua Potable</t>
  </si>
  <si>
    <t>Construcción de Planta de Manejo Integral de Residuos Sólidos</t>
  </si>
  <si>
    <t>Implementación de Planes de Gestión Integral de Residuos Sólidos</t>
  </si>
  <si>
    <t>Capacitación de los Municipios en Educación Ambiental</t>
  </si>
  <si>
    <t>Implementación del Programa Cultura del Agua</t>
  </si>
  <si>
    <t>Diagnóstico de infraestructura rural de agua y saneamiento, Apoyo a Planes de Gestión de pequeños operadores y a municipios en la formulación e implementación de Programa de Fortalecimiento de pequeños prestadores en zonas rurales - Decreto 1898 de 2016</t>
  </si>
  <si>
    <t>Diagnóstico de infraestructura de agua y saneamiento en la zona rural de los municipios</t>
  </si>
  <si>
    <t>Ventanilla Departamental de proyectos funcionando</t>
  </si>
  <si>
    <t>Funcionamiento de la Ventanilla Departamental para la viabilización de proyectos con recursos del SGP del departamento</t>
  </si>
  <si>
    <t>Sistema de abastecimiento de agua potable</t>
  </si>
  <si>
    <t>Planes de Gestión Integral de Residuos Sólidos</t>
  </si>
  <si>
    <t>Planta de Tratamiento de Agua Potable ampliada y funcionando</t>
  </si>
  <si>
    <t>Planta de Manejo Integral de Residuos Sólidos funcionando en los municipios beneficiados</t>
  </si>
  <si>
    <t>Planes de Gestión Integral de Residuos Sólidos formulados e implementados</t>
  </si>
  <si>
    <t>Municipios capacitados en temas de educación ambiental</t>
  </si>
  <si>
    <t>Comunidad capacitada en temas de cuidado del agua</t>
  </si>
  <si>
    <t>Fortalecimiento a los sistemas de acueductos rurales del departamento del Valle del Cauca</t>
  </si>
  <si>
    <t>Construcción fase II del sistema de alcantarillado del Corregimiento de Campo Alegre</t>
  </si>
  <si>
    <t>Sistema de alcantarillado del Corregimiento de Campo Alegre funcionando al 100%</t>
  </si>
  <si>
    <t>Ampliación Planta de Tratamiento de Agua Potable (PTAP) de Venecia - Distrito de Buenaventura, Adecuación y Estabilización del Terreno para la Construcción del Tanque de Almacenamiento  de 8.160 m3 para la Planta de Tratamiento de Agua Potable de Venecia, Distrito de Buenaventura</t>
  </si>
  <si>
    <t>Planta de tratamiento ampliada y funcionando al 100%</t>
  </si>
  <si>
    <t>Planta de Manejo Integral de Residuos Sólidos funcionando al 100% en cada uno de los municipios</t>
  </si>
  <si>
    <t>Planes de Gestión Integral de Residuos Sólidos implementados en un 100%</t>
  </si>
  <si>
    <t>Municipios capacitados en temas de educación ambiental al 100%</t>
  </si>
  <si>
    <t>Comunidad capacitada en un 100%</t>
  </si>
  <si>
    <t>Diagnóstico de infraestructura de agua y saneamiento elaborado al 100%</t>
  </si>
  <si>
    <t>Ventanilla Departamental de proyectos funcionando al 100%</t>
  </si>
  <si>
    <t xml:space="preserve">Funcionamiento del sistema de alcantarillado del Corregimiento de Campo Alegre </t>
  </si>
  <si>
    <t>Separación de los residuos sólidos en su recolección</t>
  </si>
  <si>
    <t>Funcionamiento del sistema de abastecimiento de Agua del Corregimiento Pájaro de Oro - Municipio La Unión</t>
  </si>
  <si>
    <t>Funcionamiento del sistema de abastecimiento de acueducto para el Corregimiento de Mediacanoa -  Municipio De Yotoco</t>
  </si>
  <si>
    <t>Funcionamiento del sistema de abastecimiento de Agua para el Corregimiento de Tenerife – El Cerrito.</t>
  </si>
  <si>
    <t>Planta de tratamiento de Agua Potable ampliada y funcionando</t>
  </si>
  <si>
    <t>Funcionamiento del sistema de distribución de agua potable en los Centros Poblados de San Cipriano, Córdoba, Citronella, y La Gloria del Sector Rural de Buenaventura</t>
  </si>
  <si>
    <t>Funcionamiento de las Plantas de Manejo Integral de Residuos Sólidos en los municipios beneficiados</t>
  </si>
  <si>
    <t>Planes de Gestión Integral de Residuos Sólidos implementados</t>
  </si>
  <si>
    <t>Programa cultura del agua implementado</t>
  </si>
  <si>
    <t>Certificar en competencias laborales los fontaneros de los acuedeuctos veredales del Departamento</t>
  </si>
  <si>
    <t>Fontaneros certificados</t>
  </si>
  <si>
    <t>200 Fontaneros certificados en competencias laborales</t>
  </si>
  <si>
    <t>Convocatoria, capacitación y evaluación</t>
  </si>
  <si>
    <t xml:space="preserve">Situación del diagnóstico de los acueductos veredales del Departamento. </t>
  </si>
  <si>
    <t>Funcionamiento de la Ventanilla Departamental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</si>
</sst>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41" formatCode="_-* #,##0_-;\-* #,##0_-;_-* &quot;-&quot;_-;_-@_-"/>
    <numFmt numFmtId="44" formatCode="_-&quot;$&quot;* #,##0.00_-;\-&quot;$&quot;* #,##0.00_-;_-&quot;$&quot;* &quot;-&quot;??_-;_-@_-"/>
    <numFmt numFmtId="164" formatCode="_(* #,##0.00_);_(* \(#,##0.00\);_(* &quot;-&quot;??_);_(@_)"/>
    <numFmt numFmtId="165" formatCode="_(&quot;$&quot;\ * #,##0_);_(&quot;$&quot;\ * \(#,##0\);_(&quot;$&quot;\ * &quot;-&quot;??_);_(@_)"/>
    <numFmt numFmtId="166" formatCode="[$-C0A]d\-mmm\-yyyy;@"/>
    <numFmt numFmtId="167" formatCode="_-[$$-240A]\ * #,##0_-;\-[$$-240A]\ * #,##0_-;_-[$$-240A]\ * &quot;-&quot;??_-;_-@_-"/>
    <numFmt numFmtId="168" formatCode="[$$-240A]\ #,##0"/>
    <numFmt numFmtId="169" formatCode="_-* #,##0\ _€_-;\-* #,##0\ _€_-;_-* &quot;-&quot;\ _€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1"/>
      <color rgb="FF000000"/>
      <name val="Calibri"/>
      <family val="2"/>
    </font>
    <font>
      <sz val="11"/>
      <color indexed="8"/>
      <name val="Arial"/>
      <family val="2"/>
    </font>
    <font>
      <b/>
      <sz val="11"/>
      <color indexed="8"/>
      <name val="Arial"/>
      <family val="2"/>
    </font>
    <font>
      <b/>
      <sz val="10"/>
      <color theme="1"/>
      <name val="Calibri"/>
      <family val="2"/>
      <scheme val="minor"/>
    </font>
    <font>
      <sz val="10"/>
      <color indexed="8"/>
      <name val="Calibri"/>
      <family val="2"/>
    </font>
    <font>
      <sz val="14"/>
      <color theme="1"/>
      <name val="Calibri"/>
      <family val="2"/>
      <scheme val="minor"/>
    </font>
    <font>
      <sz val="11"/>
      <color theme="1"/>
      <name val="Arial"/>
      <family val="2"/>
    </font>
    <font>
      <sz val="11"/>
      <name val="Arial"/>
      <family val="2"/>
    </font>
    <font>
      <sz val="9"/>
      <color theme="1"/>
      <name val="Arial"/>
      <family val="2"/>
    </font>
    <font>
      <b/>
      <sz val="11"/>
      <name val="Calibri"/>
      <family val="2"/>
      <scheme val="minor"/>
    </font>
    <font>
      <sz val="12"/>
      <color theme="1"/>
      <name val="Arial"/>
      <family val="2"/>
    </font>
    <font>
      <sz val="13"/>
      <color theme="1"/>
      <name val="Calibri"/>
      <family val="2"/>
      <scheme val="minor"/>
    </font>
    <font>
      <sz val="13"/>
      <name val="Calibri"/>
      <family val="2"/>
      <scheme val="minor"/>
    </font>
    <font>
      <sz val="13"/>
      <color theme="1"/>
      <name val="Arial"/>
      <family val="2"/>
    </font>
    <font>
      <sz val="13"/>
      <name val="Arial"/>
      <family val="2"/>
    </font>
    <font>
      <b/>
      <sz val="13"/>
      <color theme="1"/>
      <name val="Arial"/>
      <family val="2"/>
    </font>
    <font>
      <sz val="12"/>
      <name val="Arial"/>
      <family val="2"/>
    </font>
    <font>
      <sz val="12"/>
      <color rgb="FF000000"/>
      <name val="Arial"/>
      <family val="2"/>
    </font>
    <font>
      <b/>
      <sz val="12"/>
      <color theme="1"/>
      <name val="Calibri"/>
      <family val="2"/>
      <scheme val="minor"/>
    </font>
    <font>
      <sz val="12"/>
      <color theme="1"/>
      <name val="Calibri"/>
      <family val="2"/>
      <scheme val="minor"/>
    </font>
    <font>
      <sz val="12"/>
      <name val="Calibri"/>
      <family val="2"/>
      <scheme val="minor"/>
    </font>
  </fonts>
  <fills count="5">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164" fontId="1" fillId="0" borderId="0" applyFont="0" applyFill="0" applyBorder="0" applyAlignment="0" applyProtection="0"/>
    <xf numFmtId="0" fontId="3" fillId="2" borderId="0" applyNumberFormat="0" applyBorder="0" applyAlignment="0" applyProtection="0"/>
    <xf numFmtId="0" fontId="5" fillId="0" borderId="0"/>
    <xf numFmtId="0" fontId="4" fillId="0" borderId="0"/>
    <xf numFmtId="0" fontId="4" fillId="0" borderId="0"/>
    <xf numFmtId="41"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cellStyleXfs>
  <cellXfs count="111">
    <xf numFmtId="0" fontId="0" fillId="0" borderId="0" xfId="0"/>
    <xf numFmtId="0" fontId="0" fillId="0" borderId="0" xfId="0" applyAlignment="1">
      <alignment wrapText="1"/>
    </xf>
    <xf numFmtId="164" fontId="1" fillId="0" borderId="0" xfId="1" applyFont="1" applyAlignment="1">
      <alignment wrapText="1"/>
    </xf>
    <xf numFmtId="0" fontId="2" fillId="0" borderId="0" xfId="0" applyFont="1" applyAlignment="1"/>
    <xf numFmtId="0" fontId="2" fillId="0" borderId="0" xfId="0" applyFont="1" applyAlignment="1">
      <alignment vertical="center"/>
    </xf>
    <xf numFmtId="0" fontId="0" fillId="0" borderId="1" xfId="0" applyBorder="1" applyAlignment="1">
      <alignment wrapText="1"/>
    </xf>
    <xf numFmtId="0" fontId="0" fillId="0" borderId="0" xfId="0" applyFill="1" applyAlignment="1">
      <alignment wrapText="1"/>
    </xf>
    <xf numFmtId="164" fontId="1" fillId="0" borderId="0" xfId="1" applyFont="1" applyFill="1" applyAlignment="1">
      <alignment wrapText="1"/>
    </xf>
    <xf numFmtId="0" fontId="0" fillId="0" borderId="0" xfId="0" applyFill="1" applyBorder="1" applyAlignment="1">
      <alignment vertical="center" wrapText="1"/>
    </xf>
    <xf numFmtId="0" fontId="8" fillId="0" borderId="3" xfId="0" applyFont="1" applyBorder="1" applyAlignment="1">
      <alignment horizontal="left" wrapText="1"/>
    </xf>
    <xf numFmtId="0" fontId="9" fillId="0" borderId="0" xfId="0" applyFont="1" applyFill="1" applyBorder="1" applyAlignment="1">
      <alignment vertical="center" wrapText="1"/>
    </xf>
    <xf numFmtId="0" fontId="11" fillId="0" borderId="4" xfId="0" applyFont="1" applyBorder="1" applyAlignment="1">
      <alignment wrapText="1"/>
    </xf>
    <xf numFmtId="0" fontId="11" fillId="0" borderId="6" xfId="0" applyFont="1" applyBorder="1" applyAlignment="1">
      <alignment horizontal="left" vertical="center" wrapText="1"/>
    </xf>
    <xf numFmtId="0" fontId="11" fillId="0" borderId="6" xfId="0" applyFont="1" applyBorder="1" applyAlignment="1">
      <alignment horizontal="left" vertical="center"/>
    </xf>
    <xf numFmtId="0" fontId="11" fillId="0" borderId="6" xfId="0" applyFont="1" applyBorder="1"/>
    <xf numFmtId="0" fontId="11" fillId="0" borderId="4" xfId="0" applyFont="1" applyBorder="1" applyAlignment="1">
      <alignment vertical="center" wrapText="1"/>
    </xf>
    <xf numFmtId="0" fontId="11" fillId="0" borderId="6" xfId="0" applyFont="1" applyBorder="1" applyAlignment="1">
      <alignment horizontal="left" vertical="top" wrapText="1"/>
    </xf>
    <xf numFmtId="0" fontId="11" fillId="0" borderId="6" xfId="0" applyFont="1" applyBorder="1" applyAlignment="1">
      <alignment horizontal="right" vertical="center" wrapText="1"/>
    </xf>
    <xf numFmtId="0" fontId="13" fillId="0" borderId="7" xfId="0" applyFont="1" applyBorder="1" applyAlignment="1">
      <alignment vertical="center" wrapText="1"/>
    </xf>
    <xf numFmtId="0" fontId="13" fillId="0" borderId="19" xfId="0" applyFont="1" applyBorder="1" applyAlignment="1">
      <alignment vertical="center" wrapText="1"/>
    </xf>
    <xf numFmtId="0" fontId="14" fillId="4" borderId="1" xfId="2" applyFont="1" applyFill="1" applyBorder="1" applyAlignment="1">
      <alignment horizontal="center" vertical="center" wrapText="1"/>
    </xf>
    <xf numFmtId="0" fontId="14" fillId="4" borderId="2" xfId="2" applyFont="1" applyFill="1" applyBorder="1" applyAlignment="1">
      <alignment horizontal="center" vertical="center" wrapText="1"/>
    </xf>
    <xf numFmtId="164" fontId="14" fillId="4" borderId="2" xfId="1" applyFont="1" applyFill="1" applyBorder="1" applyAlignment="1">
      <alignment horizontal="center" vertical="center" wrapText="1"/>
    </xf>
    <xf numFmtId="0" fontId="14" fillId="4" borderId="9" xfId="2" applyFont="1" applyFill="1" applyBorder="1" applyAlignment="1">
      <alignment horizontal="center" vertical="center" wrapText="1"/>
    </xf>
    <xf numFmtId="0" fontId="14" fillId="4" borderId="3" xfId="2" applyFont="1" applyFill="1" applyBorder="1" applyAlignment="1">
      <alignment horizontal="center" vertical="center" wrapText="1"/>
    </xf>
    <xf numFmtId="0" fontId="16" fillId="0" borderId="1" xfId="0" applyFont="1" applyBorder="1" applyAlignment="1">
      <alignment horizontal="center" vertical="center" wrapText="1"/>
    </xf>
    <xf numFmtId="0" fontId="17" fillId="3" borderId="2" xfId="0" applyFont="1" applyFill="1" applyBorder="1" applyAlignment="1" applyProtection="1">
      <alignment horizontal="justify" vertical="center" wrapText="1"/>
      <protection locked="0"/>
    </xf>
    <xf numFmtId="0" fontId="16" fillId="0" borderId="4" xfId="0" applyFont="1" applyBorder="1" applyAlignment="1">
      <alignment horizontal="center" vertical="center" wrapText="1"/>
    </xf>
    <xf numFmtId="0" fontId="17" fillId="3" borderId="5" xfId="0" applyFont="1" applyFill="1" applyBorder="1" applyAlignment="1" applyProtection="1">
      <alignment horizontal="justify" vertical="center" wrapText="1"/>
      <protection locked="0"/>
    </xf>
    <xf numFmtId="1" fontId="18" fillId="0" borderId="4" xfId="0" applyNumberFormat="1" applyFont="1" applyFill="1" applyBorder="1" applyAlignment="1">
      <alignment horizontal="center" vertical="center" wrapText="1"/>
    </xf>
    <xf numFmtId="0" fontId="16" fillId="0" borderId="4" xfId="0" applyFont="1" applyBorder="1" applyAlignment="1">
      <alignment horizontal="center" vertical="center"/>
    </xf>
    <xf numFmtId="1" fontId="19" fillId="0" borderId="4" xfId="0" applyNumberFormat="1" applyFont="1" applyFill="1" applyBorder="1" applyAlignment="1">
      <alignment horizontal="center" vertical="center" wrapText="1"/>
    </xf>
    <xf numFmtId="0" fontId="17" fillId="3" borderId="5" xfId="0" applyFont="1" applyFill="1" applyBorder="1" applyAlignment="1" applyProtection="1">
      <alignment vertical="center" wrapText="1"/>
      <protection locked="0"/>
    </xf>
    <xf numFmtId="0" fontId="16" fillId="0" borderId="7" xfId="0" applyFont="1" applyBorder="1" applyAlignment="1">
      <alignment horizontal="center" vertical="center"/>
    </xf>
    <xf numFmtId="166" fontId="16"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167" fontId="16" fillId="0" borderId="2" xfId="0" applyNumberFormat="1" applyFont="1" applyBorder="1" applyAlignment="1">
      <alignment vertical="center"/>
    </xf>
    <xf numFmtId="0" fontId="16" fillId="0" borderId="2" xfId="0" applyFont="1" applyFill="1" applyBorder="1" applyAlignment="1">
      <alignment horizontal="center" vertical="center" wrapText="1"/>
    </xf>
    <xf numFmtId="166" fontId="16" fillId="0" borderId="5" xfId="0" applyNumberFormat="1" applyFont="1" applyBorder="1" applyAlignment="1">
      <alignment horizontal="center" vertical="center" wrapText="1"/>
    </xf>
    <xf numFmtId="0" fontId="16" fillId="0" borderId="5" xfId="0" applyFont="1" applyBorder="1" applyAlignment="1">
      <alignment horizontal="center" vertical="center" wrapText="1"/>
    </xf>
    <xf numFmtId="167" fontId="16" fillId="0" borderId="5" xfId="0" applyNumberFormat="1" applyFont="1" applyBorder="1" applyAlignment="1">
      <alignment vertical="center"/>
    </xf>
    <xf numFmtId="0" fontId="16" fillId="0" borderId="5" xfId="0" applyFont="1" applyFill="1" applyBorder="1" applyAlignment="1">
      <alignment horizontal="center" vertical="center" wrapText="1"/>
    </xf>
    <xf numFmtId="167" fontId="16" fillId="3" borderId="5" xfId="0" applyNumberFormat="1" applyFont="1" applyFill="1" applyBorder="1" applyAlignment="1">
      <alignment vertical="center"/>
    </xf>
    <xf numFmtId="3" fontId="16" fillId="0" borderId="5" xfId="0" applyNumberFormat="1" applyFont="1" applyBorder="1" applyAlignment="1">
      <alignment vertical="center"/>
    </xf>
    <xf numFmtId="166" fontId="16" fillId="0" borderId="18" xfId="0" applyNumberFormat="1" applyFont="1" applyBorder="1" applyAlignment="1">
      <alignment horizontal="center" vertical="center" wrapText="1"/>
    </xf>
    <xf numFmtId="0" fontId="16" fillId="0" borderId="18" xfId="0" applyFont="1" applyBorder="1" applyAlignment="1">
      <alignment horizontal="center" vertical="center" wrapText="1"/>
    </xf>
    <xf numFmtId="0" fontId="16" fillId="0" borderId="1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8" xfId="0" applyFont="1" applyFill="1" applyBorder="1" applyAlignment="1">
      <alignment horizontal="center" vertical="center" wrapText="1"/>
    </xf>
    <xf numFmtId="165" fontId="15" fillId="0" borderId="20" xfId="0" applyNumberFormat="1" applyFont="1" applyFill="1" applyBorder="1" applyAlignment="1">
      <alignment horizontal="right" vertical="center" wrapText="1"/>
    </xf>
    <xf numFmtId="165" fontId="20" fillId="0" borderId="6" xfId="0" applyNumberFormat="1" applyFont="1" applyFill="1" applyBorder="1" applyAlignment="1">
      <alignment horizontal="left" vertical="center" wrapText="1"/>
    </xf>
    <xf numFmtId="0" fontId="17" fillId="0" borderId="5" xfId="0" applyFont="1" applyFill="1" applyBorder="1" applyAlignment="1" applyProtection="1">
      <alignment horizontal="justify" vertical="center" wrapText="1"/>
      <protection locked="0"/>
    </xf>
    <xf numFmtId="0" fontId="17" fillId="0" borderId="5" xfId="0" applyFont="1" applyFill="1" applyBorder="1" applyAlignment="1" applyProtection="1">
      <alignment vertical="center" wrapText="1"/>
      <protection locked="0"/>
    </xf>
    <xf numFmtId="0" fontId="16" fillId="0" borderId="21" xfId="0" applyFont="1" applyBorder="1" applyAlignment="1">
      <alignment horizontal="center" vertical="center"/>
    </xf>
    <xf numFmtId="166" fontId="16" fillId="0" borderId="22" xfId="0" applyNumberFormat="1" applyFont="1" applyBorder="1" applyAlignment="1">
      <alignment horizontal="center" vertical="center" wrapText="1"/>
    </xf>
    <xf numFmtId="0" fontId="16" fillId="0" borderId="22" xfId="0" applyFont="1" applyBorder="1" applyAlignment="1">
      <alignment horizontal="center" vertical="center" wrapText="1"/>
    </xf>
    <xf numFmtId="0" fontId="16" fillId="0" borderId="22" xfId="0" applyFont="1" applyFill="1" applyBorder="1" applyAlignment="1">
      <alignment horizontal="center" vertical="center" wrapText="1"/>
    </xf>
    <xf numFmtId="168" fontId="15" fillId="0" borderId="5" xfId="6" applyNumberFormat="1" applyFont="1" applyFill="1" applyBorder="1" applyAlignment="1" applyProtection="1">
      <alignment vertical="center"/>
      <protection locked="0"/>
    </xf>
    <xf numFmtId="0" fontId="15" fillId="0" borderId="5" xfId="0" applyFont="1" applyFill="1" applyBorder="1" applyAlignment="1" applyProtection="1">
      <alignment vertical="center" wrapText="1"/>
      <protection locked="0"/>
    </xf>
    <xf numFmtId="168" fontId="15" fillId="0" borderId="5" xfId="1" applyNumberFormat="1" applyFont="1" applyFill="1" applyBorder="1" applyAlignment="1" applyProtection="1">
      <alignment vertical="center"/>
      <protection locked="0"/>
    </xf>
    <xf numFmtId="0" fontId="21" fillId="0" borderId="5" xfId="0" applyFont="1" applyFill="1" applyBorder="1" applyAlignment="1" applyProtection="1">
      <alignment horizontal="left" vertical="center" wrapText="1"/>
      <protection locked="0"/>
    </xf>
    <xf numFmtId="168" fontId="15" fillId="0" borderId="18" xfId="6" applyNumberFormat="1" applyFont="1" applyFill="1" applyBorder="1" applyAlignment="1" applyProtection="1">
      <alignment vertical="center"/>
      <protection locked="0"/>
    </xf>
    <xf numFmtId="0" fontId="21" fillId="0" borderId="18" xfId="0" applyFont="1" applyFill="1" applyBorder="1" applyAlignment="1" applyProtection="1">
      <alignment horizontal="left" vertical="center" wrapText="1"/>
      <protection locked="0"/>
    </xf>
    <xf numFmtId="0" fontId="15" fillId="0" borderId="24"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22" fillId="0" borderId="0" xfId="0" applyFont="1" applyAlignment="1">
      <alignment vertical="center" wrapText="1"/>
    </xf>
    <xf numFmtId="0" fontId="15" fillId="0" borderId="5" xfId="0" applyFont="1" applyFill="1" applyBorder="1" applyAlignment="1">
      <alignment horizontal="left" vertical="center" wrapText="1"/>
    </xf>
    <xf numFmtId="0" fontId="21" fillId="0" borderId="22" xfId="0" applyFont="1" applyFill="1" applyBorder="1" applyAlignment="1" applyProtection="1">
      <alignment horizontal="left" vertical="center" wrapText="1"/>
      <protection locked="0"/>
    </xf>
    <xf numFmtId="168" fontId="15" fillId="0" borderId="22" xfId="6" applyNumberFormat="1" applyFont="1" applyFill="1" applyBorder="1" applyAlignment="1" applyProtection="1">
      <alignment vertical="center"/>
      <protection locked="0"/>
    </xf>
    <xf numFmtId="0" fontId="0" fillId="0" borderId="22" xfId="0" applyFont="1" applyFill="1" applyBorder="1" applyAlignment="1">
      <alignment horizontal="center" vertical="center" wrapText="1"/>
    </xf>
    <xf numFmtId="167" fontId="23" fillId="0" borderId="25" xfId="0" applyNumberFormat="1" applyFont="1" applyBorder="1" applyAlignment="1">
      <alignment vertical="center"/>
    </xf>
    <xf numFmtId="0" fontId="0" fillId="0" borderId="0" xfId="0" applyAlignment="1">
      <alignment horizontal="center" vertical="center"/>
    </xf>
    <xf numFmtId="0" fontId="24" fillId="0" borderId="18" xfId="0" applyFont="1" applyBorder="1" applyAlignment="1">
      <alignment horizontal="left" vertical="center" wrapText="1"/>
    </xf>
    <xf numFmtId="0" fontId="24" fillId="0" borderId="18"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2" xfId="0" applyFont="1" applyBorder="1" applyAlignment="1">
      <alignment vertical="center" wrapText="1"/>
    </xf>
    <xf numFmtId="0" fontId="24" fillId="0" borderId="2" xfId="0" applyFont="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vertical="center" wrapText="1"/>
    </xf>
    <xf numFmtId="0" fontId="24" fillId="0" borderId="6" xfId="0" applyFont="1" applyBorder="1" applyAlignment="1">
      <alignment horizontal="center" vertical="center" wrapText="1"/>
    </xf>
    <xf numFmtId="0" fontId="25" fillId="3" borderId="5" xfId="0" applyFont="1" applyFill="1" applyBorder="1" applyAlignment="1" applyProtection="1">
      <alignment horizontal="justify" vertical="center" wrapText="1"/>
      <protection locked="0"/>
    </xf>
    <xf numFmtId="0" fontId="24" fillId="0" borderId="5" xfId="0" applyFont="1" applyBorder="1" applyAlignment="1">
      <alignment horizontal="left" vertical="center" wrapText="1"/>
    </xf>
    <xf numFmtId="0" fontId="25" fillId="3" borderId="5" xfId="0" applyFont="1" applyFill="1" applyBorder="1" applyAlignment="1" applyProtection="1">
      <alignment horizontal="center" vertical="center" wrapText="1"/>
      <protection locked="0"/>
    </xf>
    <xf numFmtId="0" fontId="24" fillId="0" borderId="22" xfId="0" applyFont="1" applyBorder="1" applyAlignment="1">
      <alignment horizontal="left"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8" xfId="0" applyFont="1" applyBorder="1" applyAlignment="1">
      <alignment horizontal="center" vertical="center" wrapText="1"/>
    </xf>
    <xf numFmtId="6" fontId="10" fillId="0" borderId="6" xfId="0" applyNumberFormat="1" applyFont="1" applyBorder="1" applyAlignment="1">
      <alignment vertical="center"/>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10" fillId="0" borderId="10"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7" xfId="0" applyFont="1" applyFill="1" applyBorder="1" applyAlignment="1">
      <alignment horizontal="left" vertical="top" wrapText="1"/>
    </xf>
    <xf numFmtId="0" fontId="11" fillId="0" borderId="5" xfId="0" applyFont="1" applyFill="1" applyBorder="1" applyAlignment="1">
      <alignment horizontal="left" vertical="top" wrapText="1"/>
    </xf>
  </cellXfs>
  <cellStyles count="9">
    <cellStyle name="Énfasis1" xfId="2" builtinId="29"/>
    <cellStyle name="Millares" xfId="1" builtinId="3"/>
    <cellStyle name="Millares [0]" xfId="6" builtinId="6"/>
    <cellStyle name="Millares [0] 2" xfId="8"/>
    <cellStyle name="Moneda 2" xfId="7"/>
    <cellStyle name="Normal" xfId="0" builtinId="0"/>
    <cellStyle name="Normal 2" xfId="3"/>
    <cellStyle name="Normal 5" xfId="4"/>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285750</xdr:colOff>
      <xdr:row>9</xdr:row>
      <xdr:rowOff>1158875</xdr:rowOff>
    </xdr:from>
    <xdr:to>
      <xdr:col>15</xdr:col>
      <xdr:colOff>972911</xdr:colOff>
      <xdr:row>11</xdr:row>
      <xdr:rowOff>603250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22750" y="4984750"/>
          <a:ext cx="6286500" cy="269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C000"/>
  </sheetPr>
  <dimension ref="B2:IK89"/>
  <sheetViews>
    <sheetView showGridLines="0" tabSelected="1" topLeftCell="A85" zoomScale="70" zoomScaleNormal="70" workbookViewId="0">
      <selection activeCell="J10" sqref="J10"/>
    </sheetView>
  </sheetViews>
  <sheetFormatPr baseColWidth="10" defaultRowHeight="15" x14ac:dyDescent="0.25"/>
  <cols>
    <col min="1" max="1" width="2.140625" customWidth="1"/>
    <col min="2" max="2" width="20.85546875" customWidth="1"/>
    <col min="3" max="3" width="61.42578125" customWidth="1"/>
    <col min="4" max="4" width="23.42578125" customWidth="1"/>
    <col min="5" max="5" width="19" customWidth="1"/>
    <col min="6" max="6" width="20.42578125" customWidth="1"/>
    <col min="7" max="7" width="16.5703125" customWidth="1"/>
    <col min="8" max="8" width="19.5703125" customWidth="1"/>
    <col min="9" max="9" width="20.85546875" customWidth="1"/>
    <col min="10" max="10" width="15.140625" customWidth="1"/>
    <col min="11" max="11" width="17.28515625" customWidth="1"/>
    <col min="12" max="12" width="20.140625" customWidth="1"/>
    <col min="13" max="13" width="26.28515625" customWidth="1"/>
    <col min="14" max="14" width="26.42578125" customWidth="1"/>
    <col min="15" max="15" width="31.140625" customWidth="1"/>
    <col min="16" max="16" width="28.7109375" customWidth="1"/>
  </cols>
  <sheetData>
    <row r="2" spans="2:245" ht="15" customHeight="1" x14ac:dyDescent="0.25">
      <c r="B2" s="3" t="s">
        <v>0</v>
      </c>
      <c r="C2" s="3"/>
      <c r="D2" s="1"/>
      <c r="E2" s="1"/>
      <c r="G2" s="1"/>
      <c r="H2" s="1"/>
      <c r="I2" s="1"/>
      <c r="J2" s="1"/>
      <c r="K2" s="2"/>
      <c r="L2" s="2"/>
      <c r="N2" s="10"/>
      <c r="O2" s="10"/>
      <c r="P2" s="10"/>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row>
    <row r="3" spans="2:245" x14ac:dyDescent="0.25">
      <c r="B3" s="3"/>
      <c r="C3" s="3"/>
      <c r="D3" s="1"/>
      <c r="E3" s="1"/>
      <c r="G3" s="1"/>
      <c r="H3" s="1"/>
      <c r="I3" s="1"/>
      <c r="J3" s="1"/>
      <c r="K3" s="2"/>
      <c r="L3" s="2"/>
      <c r="M3" s="10"/>
      <c r="N3" s="10"/>
      <c r="O3" s="10"/>
      <c r="P3" s="10"/>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row>
    <row r="4" spans="2:245" ht="15.75" customHeight="1" thickBot="1" x14ac:dyDescent="0.3">
      <c r="B4" s="4" t="s">
        <v>1</v>
      </c>
      <c r="C4" s="3"/>
      <c r="D4" s="1"/>
      <c r="E4" s="1"/>
      <c r="G4" s="1"/>
      <c r="H4" s="1"/>
      <c r="I4" s="1"/>
      <c r="J4" s="1"/>
      <c r="K4" s="2"/>
      <c r="L4" s="2"/>
      <c r="M4" s="92" t="s">
        <v>231</v>
      </c>
      <c r="N4" s="93"/>
      <c r="O4" s="93"/>
      <c r="P4" s="94"/>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pans="2:245" ht="15" customHeight="1" x14ac:dyDescent="0.25">
      <c r="B5" s="5" t="s">
        <v>2</v>
      </c>
      <c r="C5" s="9" t="s">
        <v>229</v>
      </c>
      <c r="D5" s="1"/>
      <c r="E5" s="101" t="s">
        <v>3</v>
      </c>
      <c r="F5" s="102"/>
      <c r="G5" s="102"/>
      <c r="H5" s="102"/>
      <c r="I5" s="102"/>
      <c r="J5" s="102"/>
      <c r="K5" s="103"/>
      <c r="M5" s="95"/>
      <c r="N5" s="96"/>
      <c r="O5" s="96"/>
      <c r="P5" s="97"/>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pans="2:245" ht="30" customHeight="1" x14ac:dyDescent="0.25">
      <c r="B6" s="11" t="s">
        <v>4</v>
      </c>
      <c r="C6" s="12" t="s">
        <v>65</v>
      </c>
      <c r="D6" s="1"/>
      <c r="E6" s="104"/>
      <c r="F6" s="105"/>
      <c r="G6" s="105"/>
      <c r="H6" s="105"/>
      <c r="I6" s="105"/>
      <c r="J6" s="105"/>
      <c r="K6" s="106"/>
      <c r="M6" s="95"/>
      <c r="N6" s="96"/>
      <c r="O6" s="96"/>
      <c r="P6" s="9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pans="2:245" x14ac:dyDescent="0.25">
      <c r="B7" s="11" t="s">
        <v>5</v>
      </c>
      <c r="C7" s="13" t="s">
        <v>6</v>
      </c>
      <c r="D7" s="1"/>
      <c r="E7" s="104"/>
      <c r="F7" s="105"/>
      <c r="G7" s="105"/>
      <c r="H7" s="105"/>
      <c r="I7" s="105"/>
      <c r="J7" s="105"/>
      <c r="K7" s="106"/>
      <c r="M7" s="95"/>
      <c r="N7" s="96"/>
      <c r="O7" s="96"/>
      <c r="P7" s="97"/>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pans="2:245" x14ac:dyDescent="0.25">
      <c r="B8" s="11" t="s">
        <v>7</v>
      </c>
      <c r="C8" s="14" t="s">
        <v>8</v>
      </c>
      <c r="D8" s="1"/>
      <c r="E8" s="104"/>
      <c r="F8" s="105"/>
      <c r="G8" s="105"/>
      <c r="H8" s="105"/>
      <c r="I8" s="105"/>
      <c r="J8" s="105"/>
      <c r="K8" s="106"/>
      <c r="M8" s="95"/>
      <c r="N8" s="96"/>
      <c r="O8" s="96"/>
      <c r="P8" s="97"/>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pans="2:245" ht="129.75" customHeight="1" x14ac:dyDescent="0.25">
      <c r="B9" s="15" t="s">
        <v>9</v>
      </c>
      <c r="C9" s="16" t="s">
        <v>10</v>
      </c>
      <c r="D9" s="1"/>
      <c r="E9" s="107"/>
      <c r="F9" s="108"/>
      <c r="G9" s="108"/>
      <c r="H9" s="108"/>
      <c r="I9" s="108"/>
      <c r="J9" s="108"/>
      <c r="K9" s="109"/>
      <c r="M9" s="98"/>
      <c r="N9" s="99"/>
      <c r="O9" s="99"/>
      <c r="P9" s="100"/>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row>
    <row r="10" spans="2:245" ht="141" customHeight="1" x14ac:dyDescent="0.25">
      <c r="B10" s="15" t="s">
        <v>11</v>
      </c>
      <c r="C10" s="16" t="s">
        <v>12</v>
      </c>
      <c r="D10" s="1"/>
      <c r="E10" s="1"/>
      <c r="G10" s="1"/>
      <c r="H10" s="6"/>
      <c r="I10" s="6"/>
      <c r="J10" s="6"/>
      <c r="K10" s="7"/>
      <c r="L10" s="7"/>
      <c r="M10" s="10"/>
      <c r="N10" s="10"/>
      <c r="O10" s="10"/>
      <c r="P10" s="10"/>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row>
    <row r="11" spans="2:245" ht="114.75" customHeight="1" x14ac:dyDescent="0.25">
      <c r="B11" s="15" t="s">
        <v>13</v>
      </c>
      <c r="C11" s="16" t="s">
        <v>14</v>
      </c>
      <c r="D11" s="1"/>
      <c r="E11" s="110" t="s">
        <v>15</v>
      </c>
      <c r="F11" s="110"/>
      <c r="G11" s="110"/>
      <c r="H11" s="110"/>
      <c r="I11" s="110"/>
      <c r="J11" s="110"/>
      <c r="K11" s="110"/>
      <c r="M11" s="10"/>
      <c r="N11" s="10"/>
      <c r="O11" s="10"/>
      <c r="P11" s="10"/>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row>
    <row r="12" spans="2:245" ht="60" customHeight="1" x14ac:dyDescent="0.25">
      <c r="B12" s="15" t="s">
        <v>16</v>
      </c>
      <c r="C12" s="17" t="s">
        <v>230</v>
      </c>
      <c r="D12" s="1"/>
      <c r="E12" s="110"/>
      <c r="F12" s="110"/>
      <c r="G12" s="110"/>
      <c r="H12" s="110"/>
      <c r="I12" s="110"/>
      <c r="J12" s="110"/>
      <c r="K12" s="110"/>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row>
    <row r="13" spans="2:245" ht="32.25" customHeight="1" x14ac:dyDescent="0.25">
      <c r="B13" s="15" t="s">
        <v>17</v>
      </c>
      <c r="C13" s="51">
        <f>SUM(H20:H88)</f>
        <v>77754031996</v>
      </c>
      <c r="D13" s="1"/>
      <c r="E13" s="110"/>
      <c r="F13" s="110"/>
      <c r="G13" s="110"/>
      <c r="H13" s="110"/>
      <c r="I13" s="110"/>
      <c r="J13" s="110"/>
      <c r="K13" s="110"/>
      <c r="L13" s="8"/>
      <c r="M13" s="8"/>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row>
    <row r="14" spans="2:245" ht="29.25" customHeight="1" x14ac:dyDescent="0.25">
      <c r="B14" s="19" t="s">
        <v>18</v>
      </c>
      <c r="C14" s="91">
        <v>92214625</v>
      </c>
      <c r="D14" s="1"/>
      <c r="E14" s="110"/>
      <c r="F14" s="110"/>
      <c r="G14" s="110"/>
      <c r="H14" s="110"/>
      <c r="I14" s="110"/>
      <c r="J14" s="110"/>
      <c r="K14" s="110"/>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row>
    <row r="15" spans="2:245" ht="28.5" customHeight="1" x14ac:dyDescent="0.25">
      <c r="B15" s="19" t="s">
        <v>19</v>
      </c>
      <c r="C15" s="91">
        <v>9221462</v>
      </c>
      <c r="D15" s="1"/>
      <c r="E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row>
    <row r="16" spans="2:245" ht="30.75" customHeight="1" thickBot="1" x14ac:dyDescent="0.3">
      <c r="B16" s="18" t="s">
        <v>20</v>
      </c>
      <c r="C16" s="50" t="s">
        <v>315</v>
      </c>
      <c r="D16" s="1"/>
      <c r="E16" s="1"/>
      <c r="M16" s="2"/>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row>
    <row r="17" spans="2:16" x14ac:dyDescent="0.25">
      <c r="C17" t="s">
        <v>293</v>
      </c>
      <c r="D17" s="1"/>
    </row>
    <row r="18" spans="2:16" ht="15.75" thickBot="1" x14ac:dyDescent="0.3">
      <c r="B18" s="3" t="s">
        <v>21</v>
      </c>
    </row>
    <row r="19" spans="2:16" ht="60.75" customHeight="1" thickBot="1" x14ac:dyDescent="0.3">
      <c r="B19" s="20" t="s">
        <v>22</v>
      </c>
      <c r="C19" s="21" t="s">
        <v>23</v>
      </c>
      <c r="D19" s="21" t="s">
        <v>24</v>
      </c>
      <c r="E19" s="21" t="s">
        <v>38</v>
      </c>
      <c r="F19" s="21" t="s">
        <v>25</v>
      </c>
      <c r="G19" s="21" t="s">
        <v>26</v>
      </c>
      <c r="H19" s="22" t="s">
        <v>66</v>
      </c>
      <c r="I19" s="22" t="s">
        <v>39</v>
      </c>
      <c r="J19" s="21" t="s">
        <v>27</v>
      </c>
      <c r="K19" s="21" t="s">
        <v>28</v>
      </c>
      <c r="L19" s="23" t="s">
        <v>29</v>
      </c>
      <c r="M19" s="21" t="s">
        <v>84</v>
      </c>
      <c r="N19" s="21" t="s">
        <v>85</v>
      </c>
      <c r="O19" s="21" t="s">
        <v>86</v>
      </c>
      <c r="P19" s="24" t="s">
        <v>87</v>
      </c>
    </row>
    <row r="20" spans="2:16" ht="75.75" customHeight="1" x14ac:dyDescent="0.25">
      <c r="B20" s="25">
        <v>81101516</v>
      </c>
      <c r="C20" s="26" t="s">
        <v>55</v>
      </c>
      <c r="D20" s="34">
        <v>42870</v>
      </c>
      <c r="E20" s="34">
        <v>42901</v>
      </c>
      <c r="F20" s="35" t="s">
        <v>75</v>
      </c>
      <c r="G20" s="35" t="s">
        <v>31</v>
      </c>
      <c r="H20" s="36">
        <v>180000000</v>
      </c>
      <c r="I20" s="36">
        <f>+H20</f>
        <v>180000000</v>
      </c>
      <c r="J20" s="37" t="s">
        <v>36</v>
      </c>
      <c r="K20" s="37" t="s">
        <v>37</v>
      </c>
      <c r="L20" s="47" t="s">
        <v>67</v>
      </c>
      <c r="M20" s="78" t="s">
        <v>94</v>
      </c>
      <c r="N20" s="79" t="s">
        <v>95</v>
      </c>
      <c r="O20" s="80" t="s">
        <v>96</v>
      </c>
      <c r="P20" s="81" t="s">
        <v>97</v>
      </c>
    </row>
    <row r="21" spans="2:16" ht="90" customHeight="1" x14ac:dyDescent="0.25">
      <c r="B21" s="27" t="s">
        <v>90</v>
      </c>
      <c r="C21" s="28" t="s">
        <v>62</v>
      </c>
      <c r="D21" s="38">
        <v>42737</v>
      </c>
      <c r="E21" s="38">
        <v>42751</v>
      </c>
      <c r="F21" s="39" t="s">
        <v>30</v>
      </c>
      <c r="G21" s="39" t="s">
        <v>31</v>
      </c>
      <c r="H21" s="40">
        <v>163527991</v>
      </c>
      <c r="I21" s="40">
        <f t="shared" ref="I21:I85" si="0">+H21</f>
        <v>163527991</v>
      </c>
      <c r="J21" s="41" t="s">
        <v>36</v>
      </c>
      <c r="K21" s="41" t="s">
        <v>37</v>
      </c>
      <c r="L21" s="48" t="s">
        <v>67</v>
      </c>
      <c r="M21" s="82" t="s">
        <v>98</v>
      </c>
      <c r="N21" s="77" t="s">
        <v>99</v>
      </c>
      <c r="O21" s="77" t="s">
        <v>100</v>
      </c>
      <c r="P21" s="83" t="s">
        <v>101</v>
      </c>
    </row>
    <row r="22" spans="2:16" ht="111" customHeight="1" x14ac:dyDescent="0.25">
      <c r="B22" s="27" t="s">
        <v>33</v>
      </c>
      <c r="C22" s="28" t="s">
        <v>40</v>
      </c>
      <c r="D22" s="38">
        <v>42737</v>
      </c>
      <c r="E22" s="38">
        <v>42750</v>
      </c>
      <c r="F22" s="39" t="s">
        <v>30</v>
      </c>
      <c r="G22" s="39" t="s">
        <v>31</v>
      </c>
      <c r="H22" s="40">
        <v>79443563</v>
      </c>
      <c r="I22" s="40">
        <f t="shared" si="0"/>
        <v>79443563</v>
      </c>
      <c r="J22" s="41" t="s">
        <v>36</v>
      </c>
      <c r="K22" s="41" t="s">
        <v>37</v>
      </c>
      <c r="L22" s="48" t="s">
        <v>67</v>
      </c>
      <c r="M22" s="82" t="s">
        <v>102</v>
      </c>
      <c r="N22" s="77" t="s">
        <v>103</v>
      </c>
      <c r="O22" s="77" t="s">
        <v>104</v>
      </c>
      <c r="P22" s="83" t="s">
        <v>105</v>
      </c>
    </row>
    <row r="23" spans="2:16" ht="108" customHeight="1" x14ac:dyDescent="0.25">
      <c r="B23" s="27">
        <v>15101506</v>
      </c>
      <c r="C23" s="28" t="s">
        <v>41</v>
      </c>
      <c r="D23" s="38">
        <v>42745</v>
      </c>
      <c r="E23" s="38">
        <v>42755</v>
      </c>
      <c r="F23" s="39" t="s">
        <v>30</v>
      </c>
      <c r="G23" s="39" t="s">
        <v>31</v>
      </c>
      <c r="H23" s="40">
        <v>102227372</v>
      </c>
      <c r="I23" s="40">
        <f t="shared" si="0"/>
        <v>102227372</v>
      </c>
      <c r="J23" s="41" t="s">
        <v>36</v>
      </c>
      <c r="K23" s="41" t="s">
        <v>37</v>
      </c>
      <c r="L23" s="48" t="s">
        <v>67</v>
      </c>
      <c r="M23" s="82" t="s">
        <v>106</v>
      </c>
      <c r="N23" s="77" t="s">
        <v>107</v>
      </c>
      <c r="O23" s="77" t="s">
        <v>108</v>
      </c>
      <c r="P23" s="83" t="s">
        <v>109</v>
      </c>
    </row>
    <row r="24" spans="2:16" ht="89.25" customHeight="1" x14ac:dyDescent="0.25">
      <c r="B24" s="29" t="s">
        <v>91</v>
      </c>
      <c r="C24" s="28" t="s">
        <v>54</v>
      </c>
      <c r="D24" s="38">
        <v>42828</v>
      </c>
      <c r="E24" s="38">
        <v>42843</v>
      </c>
      <c r="F24" s="39" t="s">
        <v>30</v>
      </c>
      <c r="G24" s="39" t="s">
        <v>31</v>
      </c>
      <c r="H24" s="40">
        <v>24109699</v>
      </c>
      <c r="I24" s="40">
        <f t="shared" si="0"/>
        <v>24109699</v>
      </c>
      <c r="J24" s="41" t="s">
        <v>36</v>
      </c>
      <c r="K24" s="41" t="s">
        <v>37</v>
      </c>
      <c r="L24" s="48" t="s">
        <v>67</v>
      </c>
      <c r="M24" s="82" t="s">
        <v>110</v>
      </c>
      <c r="N24" s="77" t="s">
        <v>111</v>
      </c>
      <c r="O24" s="77" t="s">
        <v>112</v>
      </c>
      <c r="P24" s="83" t="s">
        <v>97</v>
      </c>
    </row>
    <row r="25" spans="2:16" ht="79.5" customHeight="1" x14ac:dyDescent="0.25">
      <c r="B25" s="27" t="s">
        <v>34</v>
      </c>
      <c r="C25" s="28" t="s">
        <v>53</v>
      </c>
      <c r="D25" s="38">
        <v>42828</v>
      </c>
      <c r="E25" s="38">
        <v>42843</v>
      </c>
      <c r="F25" s="39" t="s">
        <v>30</v>
      </c>
      <c r="G25" s="39" t="s">
        <v>31</v>
      </c>
      <c r="H25" s="40">
        <v>700000</v>
      </c>
      <c r="I25" s="40">
        <f t="shared" si="0"/>
        <v>700000</v>
      </c>
      <c r="J25" s="41" t="s">
        <v>36</v>
      </c>
      <c r="K25" s="41" t="s">
        <v>37</v>
      </c>
      <c r="L25" s="48" t="s">
        <v>67</v>
      </c>
      <c r="M25" s="84" t="s">
        <v>113</v>
      </c>
      <c r="N25" s="77" t="s">
        <v>114</v>
      </c>
      <c r="O25" s="77" t="s">
        <v>115</v>
      </c>
      <c r="P25" s="83" t="s">
        <v>97</v>
      </c>
    </row>
    <row r="26" spans="2:16" ht="78.75" customHeight="1" x14ac:dyDescent="0.25">
      <c r="B26" s="27">
        <v>56111500</v>
      </c>
      <c r="C26" s="28" t="s">
        <v>63</v>
      </c>
      <c r="D26" s="38">
        <v>42828</v>
      </c>
      <c r="E26" s="38">
        <v>42843</v>
      </c>
      <c r="F26" s="39" t="s">
        <v>30</v>
      </c>
      <c r="G26" s="39" t="s">
        <v>31</v>
      </c>
      <c r="H26" s="40">
        <v>24713273</v>
      </c>
      <c r="I26" s="40">
        <f t="shared" si="0"/>
        <v>24713273</v>
      </c>
      <c r="J26" s="41" t="s">
        <v>36</v>
      </c>
      <c r="K26" s="41" t="s">
        <v>37</v>
      </c>
      <c r="L26" s="48" t="s">
        <v>67</v>
      </c>
      <c r="M26" s="82" t="s">
        <v>116</v>
      </c>
      <c r="N26" s="77" t="s">
        <v>117</v>
      </c>
      <c r="O26" s="77" t="s">
        <v>118</v>
      </c>
      <c r="P26" s="83" t="s">
        <v>97</v>
      </c>
    </row>
    <row r="27" spans="2:16" ht="124.5" customHeight="1" x14ac:dyDescent="0.25">
      <c r="B27" s="30">
        <v>80101500</v>
      </c>
      <c r="C27" s="28" t="s">
        <v>42</v>
      </c>
      <c r="D27" s="38">
        <v>42828</v>
      </c>
      <c r="E27" s="38">
        <v>42843</v>
      </c>
      <c r="F27" s="39" t="s">
        <v>30</v>
      </c>
      <c r="G27" s="39" t="s">
        <v>31</v>
      </c>
      <c r="H27" s="40">
        <v>39439300</v>
      </c>
      <c r="I27" s="40">
        <f t="shared" si="0"/>
        <v>39439300</v>
      </c>
      <c r="J27" s="41" t="s">
        <v>36</v>
      </c>
      <c r="K27" s="41" t="s">
        <v>37</v>
      </c>
      <c r="L27" s="48" t="s">
        <v>67</v>
      </c>
      <c r="M27" s="85" t="s">
        <v>119</v>
      </c>
      <c r="N27" s="77" t="s">
        <v>120</v>
      </c>
      <c r="O27" s="77" t="s">
        <v>121</v>
      </c>
      <c r="P27" s="83" t="s">
        <v>122</v>
      </c>
    </row>
    <row r="28" spans="2:16" ht="108.75" customHeight="1" x14ac:dyDescent="0.25">
      <c r="B28" s="27" t="s">
        <v>61</v>
      </c>
      <c r="C28" s="28" t="s">
        <v>49</v>
      </c>
      <c r="D28" s="38">
        <v>42745</v>
      </c>
      <c r="E28" s="38">
        <v>42760</v>
      </c>
      <c r="F28" s="39" t="s">
        <v>30</v>
      </c>
      <c r="G28" s="39" t="s">
        <v>31</v>
      </c>
      <c r="H28" s="40">
        <v>56716914</v>
      </c>
      <c r="I28" s="40">
        <f t="shared" si="0"/>
        <v>56716914</v>
      </c>
      <c r="J28" s="41" t="s">
        <v>36</v>
      </c>
      <c r="K28" s="41" t="s">
        <v>37</v>
      </c>
      <c r="L28" s="48" t="s">
        <v>67</v>
      </c>
      <c r="M28" s="82" t="s">
        <v>32</v>
      </c>
      <c r="N28" s="77" t="s">
        <v>123</v>
      </c>
      <c r="O28" s="77" t="s">
        <v>124</v>
      </c>
      <c r="P28" s="83" t="s">
        <v>97</v>
      </c>
    </row>
    <row r="29" spans="2:16" ht="78.75" customHeight="1" x14ac:dyDescent="0.25">
      <c r="B29" s="31" t="s">
        <v>236</v>
      </c>
      <c r="C29" s="28" t="s">
        <v>43</v>
      </c>
      <c r="D29" s="38">
        <v>42745</v>
      </c>
      <c r="E29" s="38">
        <v>42752</v>
      </c>
      <c r="F29" s="39" t="s">
        <v>30</v>
      </c>
      <c r="G29" s="39" t="s">
        <v>31</v>
      </c>
      <c r="H29" s="42">
        <v>80899181</v>
      </c>
      <c r="I29" s="40">
        <f t="shared" si="0"/>
        <v>80899181</v>
      </c>
      <c r="J29" s="41" t="s">
        <v>36</v>
      </c>
      <c r="K29" s="41" t="s">
        <v>37</v>
      </c>
      <c r="L29" s="48" t="s">
        <v>67</v>
      </c>
      <c r="M29" s="82" t="s">
        <v>125</v>
      </c>
      <c r="N29" s="77" t="s">
        <v>126</v>
      </c>
      <c r="O29" s="77" t="s">
        <v>127</v>
      </c>
      <c r="P29" s="83" t="s">
        <v>128</v>
      </c>
    </row>
    <row r="30" spans="2:16" ht="94.5" customHeight="1" x14ac:dyDescent="0.25">
      <c r="B30" s="31" t="s">
        <v>92</v>
      </c>
      <c r="C30" s="28" t="s">
        <v>44</v>
      </c>
      <c r="D30" s="38">
        <v>42815</v>
      </c>
      <c r="E30" s="38">
        <v>42830</v>
      </c>
      <c r="F30" s="39" t="s">
        <v>30</v>
      </c>
      <c r="G30" s="39" t="s">
        <v>31</v>
      </c>
      <c r="H30" s="40">
        <v>255000000</v>
      </c>
      <c r="I30" s="40">
        <f t="shared" si="0"/>
        <v>255000000</v>
      </c>
      <c r="J30" s="41" t="s">
        <v>36</v>
      </c>
      <c r="K30" s="41" t="s">
        <v>37</v>
      </c>
      <c r="L30" s="48" t="s">
        <v>67</v>
      </c>
      <c r="M30" s="82" t="s">
        <v>129</v>
      </c>
      <c r="N30" s="77" t="s">
        <v>130</v>
      </c>
      <c r="O30" s="77" t="s">
        <v>131</v>
      </c>
      <c r="P30" s="83" t="s">
        <v>132</v>
      </c>
    </row>
    <row r="31" spans="2:16" ht="97.5" customHeight="1" x14ac:dyDescent="0.25">
      <c r="B31" s="30">
        <v>82121506</v>
      </c>
      <c r="C31" s="28" t="s">
        <v>50</v>
      </c>
      <c r="D31" s="38">
        <v>42828</v>
      </c>
      <c r="E31" s="38">
        <v>42843</v>
      </c>
      <c r="F31" s="39" t="s">
        <v>30</v>
      </c>
      <c r="G31" s="39" t="s">
        <v>31</v>
      </c>
      <c r="H31" s="40">
        <v>71625000</v>
      </c>
      <c r="I31" s="40">
        <f t="shared" si="0"/>
        <v>71625000</v>
      </c>
      <c r="J31" s="41" t="s">
        <v>36</v>
      </c>
      <c r="K31" s="41" t="s">
        <v>37</v>
      </c>
      <c r="L31" s="48" t="s">
        <v>67</v>
      </c>
      <c r="M31" s="82" t="s">
        <v>133</v>
      </c>
      <c r="N31" s="77" t="s">
        <v>134</v>
      </c>
      <c r="O31" s="77" t="s">
        <v>135</v>
      </c>
      <c r="P31" s="83" t="s">
        <v>136</v>
      </c>
    </row>
    <row r="32" spans="2:16" ht="81.75" customHeight="1" x14ac:dyDescent="0.25">
      <c r="B32" s="27" t="s">
        <v>93</v>
      </c>
      <c r="C32" s="28" t="s">
        <v>52</v>
      </c>
      <c r="D32" s="38">
        <v>42745</v>
      </c>
      <c r="E32" s="38">
        <v>42760</v>
      </c>
      <c r="F32" s="39" t="s">
        <v>30</v>
      </c>
      <c r="G32" s="39" t="s">
        <v>31</v>
      </c>
      <c r="H32" s="40">
        <v>66569000</v>
      </c>
      <c r="I32" s="40">
        <f t="shared" si="0"/>
        <v>66569000</v>
      </c>
      <c r="J32" s="41" t="s">
        <v>36</v>
      </c>
      <c r="K32" s="41" t="s">
        <v>37</v>
      </c>
      <c r="L32" s="48" t="s">
        <v>67</v>
      </c>
      <c r="M32" s="82" t="s">
        <v>137</v>
      </c>
      <c r="N32" s="77" t="s">
        <v>138</v>
      </c>
      <c r="O32" s="77" t="s">
        <v>139</v>
      </c>
      <c r="P32" s="83" t="s">
        <v>140</v>
      </c>
    </row>
    <row r="33" spans="2:16" ht="78" customHeight="1" x14ac:dyDescent="0.25">
      <c r="B33" s="27">
        <v>78181507</v>
      </c>
      <c r="C33" s="28" t="s">
        <v>45</v>
      </c>
      <c r="D33" s="38">
        <v>42745</v>
      </c>
      <c r="E33" s="38">
        <v>42760</v>
      </c>
      <c r="F33" s="39" t="s">
        <v>30</v>
      </c>
      <c r="G33" s="39" t="s">
        <v>31</v>
      </c>
      <c r="H33" s="40">
        <v>49423478</v>
      </c>
      <c r="I33" s="40">
        <f t="shared" si="0"/>
        <v>49423478</v>
      </c>
      <c r="J33" s="41" t="s">
        <v>36</v>
      </c>
      <c r="K33" s="41" t="s">
        <v>37</v>
      </c>
      <c r="L33" s="48" t="s">
        <v>67</v>
      </c>
      <c r="M33" s="82" t="s">
        <v>141</v>
      </c>
      <c r="N33" s="77" t="s">
        <v>142</v>
      </c>
      <c r="O33" s="77" t="s">
        <v>143</v>
      </c>
      <c r="P33" s="83" t="s">
        <v>144</v>
      </c>
    </row>
    <row r="34" spans="2:16" ht="76.5" customHeight="1" x14ac:dyDescent="0.25">
      <c r="B34" s="27">
        <v>72154066</v>
      </c>
      <c r="C34" s="28" t="s">
        <v>46</v>
      </c>
      <c r="D34" s="38">
        <v>42828</v>
      </c>
      <c r="E34" s="38">
        <v>42843</v>
      </c>
      <c r="F34" s="39" t="s">
        <v>30</v>
      </c>
      <c r="G34" s="39" t="s">
        <v>31</v>
      </c>
      <c r="H34" s="40">
        <v>59161820</v>
      </c>
      <c r="I34" s="40">
        <f t="shared" si="0"/>
        <v>59161820</v>
      </c>
      <c r="J34" s="41" t="s">
        <v>36</v>
      </c>
      <c r="K34" s="41" t="s">
        <v>37</v>
      </c>
      <c r="L34" s="48" t="s">
        <v>67</v>
      </c>
      <c r="M34" s="82" t="s">
        <v>145</v>
      </c>
      <c r="N34" s="77" t="s">
        <v>146</v>
      </c>
      <c r="O34" s="77" t="s">
        <v>147</v>
      </c>
      <c r="P34" s="83" t="s">
        <v>148</v>
      </c>
    </row>
    <row r="35" spans="2:16" ht="90" customHeight="1" x14ac:dyDescent="0.25">
      <c r="B35" s="27" t="s">
        <v>64</v>
      </c>
      <c r="C35" s="32" t="s">
        <v>68</v>
      </c>
      <c r="D35" s="38">
        <v>42737</v>
      </c>
      <c r="E35" s="38">
        <v>42741</v>
      </c>
      <c r="F35" s="39" t="s">
        <v>30</v>
      </c>
      <c r="G35" s="39" t="s">
        <v>31</v>
      </c>
      <c r="H35" s="40">
        <v>97548000</v>
      </c>
      <c r="I35" s="40">
        <f t="shared" si="0"/>
        <v>97548000</v>
      </c>
      <c r="J35" s="41" t="s">
        <v>36</v>
      </c>
      <c r="K35" s="41" t="s">
        <v>37</v>
      </c>
      <c r="L35" s="48" t="s">
        <v>67</v>
      </c>
      <c r="M35" s="82" t="s">
        <v>149</v>
      </c>
      <c r="N35" s="77" t="s">
        <v>150</v>
      </c>
      <c r="O35" s="77" t="s">
        <v>151</v>
      </c>
      <c r="P35" s="83" t="s">
        <v>152</v>
      </c>
    </row>
    <row r="36" spans="2:16" ht="81" customHeight="1" x14ac:dyDescent="0.25">
      <c r="B36" s="30">
        <v>80131502</v>
      </c>
      <c r="C36" s="32" t="s">
        <v>47</v>
      </c>
      <c r="D36" s="38">
        <v>42828</v>
      </c>
      <c r="E36" s="38">
        <v>42843</v>
      </c>
      <c r="F36" s="39" t="s">
        <v>30</v>
      </c>
      <c r="G36" s="39" t="s">
        <v>31</v>
      </c>
      <c r="H36" s="40">
        <v>83731464</v>
      </c>
      <c r="I36" s="40">
        <f t="shared" si="0"/>
        <v>83731464</v>
      </c>
      <c r="J36" s="41" t="s">
        <v>36</v>
      </c>
      <c r="K36" s="41" t="s">
        <v>37</v>
      </c>
      <c r="L36" s="48" t="s">
        <v>67</v>
      </c>
      <c r="M36" s="82" t="s">
        <v>153</v>
      </c>
      <c r="N36" s="77" t="s">
        <v>154</v>
      </c>
      <c r="O36" s="77" t="s">
        <v>155</v>
      </c>
      <c r="P36" s="83" t="s">
        <v>156</v>
      </c>
    </row>
    <row r="37" spans="2:16" ht="88.5" customHeight="1" x14ac:dyDescent="0.25">
      <c r="B37" s="27">
        <v>43231512</v>
      </c>
      <c r="C37" s="32" t="s">
        <v>51</v>
      </c>
      <c r="D37" s="38">
        <v>42745</v>
      </c>
      <c r="E37" s="38">
        <v>42760</v>
      </c>
      <c r="F37" s="39" t="s">
        <v>30</v>
      </c>
      <c r="G37" s="39" t="s">
        <v>31</v>
      </c>
      <c r="H37" s="42">
        <v>60000000</v>
      </c>
      <c r="I37" s="40">
        <f t="shared" si="0"/>
        <v>60000000</v>
      </c>
      <c r="J37" s="41" t="s">
        <v>36</v>
      </c>
      <c r="K37" s="41" t="s">
        <v>37</v>
      </c>
      <c r="L37" s="48" t="s">
        <v>67</v>
      </c>
      <c r="M37" s="82" t="s">
        <v>157</v>
      </c>
      <c r="N37" s="77" t="s">
        <v>158</v>
      </c>
      <c r="O37" s="77" t="s">
        <v>159</v>
      </c>
      <c r="P37" s="83" t="s">
        <v>97</v>
      </c>
    </row>
    <row r="38" spans="2:16" ht="93" customHeight="1" x14ac:dyDescent="0.25">
      <c r="B38" s="27" t="s">
        <v>33</v>
      </c>
      <c r="C38" s="32" t="s">
        <v>48</v>
      </c>
      <c r="D38" s="38">
        <v>42776</v>
      </c>
      <c r="E38" s="38">
        <v>42791</v>
      </c>
      <c r="F38" s="39" t="s">
        <v>30</v>
      </c>
      <c r="G38" s="39" t="s">
        <v>31</v>
      </c>
      <c r="H38" s="40">
        <v>24426661</v>
      </c>
      <c r="I38" s="40">
        <f t="shared" si="0"/>
        <v>24426661</v>
      </c>
      <c r="J38" s="41" t="s">
        <v>36</v>
      </c>
      <c r="K38" s="41" t="s">
        <v>37</v>
      </c>
      <c r="L38" s="48" t="s">
        <v>67</v>
      </c>
      <c r="M38" s="84" t="s">
        <v>160</v>
      </c>
      <c r="N38" s="86" t="s">
        <v>161</v>
      </c>
      <c r="O38" s="77" t="s">
        <v>162</v>
      </c>
      <c r="P38" s="83" t="s">
        <v>156</v>
      </c>
    </row>
    <row r="39" spans="2:16" ht="112.5" customHeight="1" x14ac:dyDescent="0.25">
      <c r="B39" s="27"/>
      <c r="C39" s="65" t="s">
        <v>278</v>
      </c>
      <c r="D39" s="38">
        <v>42737</v>
      </c>
      <c r="E39" s="38">
        <v>42752</v>
      </c>
      <c r="F39" s="39" t="s">
        <v>30</v>
      </c>
      <c r="G39" s="39" t="s">
        <v>31</v>
      </c>
      <c r="H39" s="40">
        <v>20000000</v>
      </c>
      <c r="I39" s="40">
        <f t="shared" si="0"/>
        <v>20000000</v>
      </c>
      <c r="J39" s="41" t="s">
        <v>36</v>
      </c>
      <c r="K39" s="41" t="s">
        <v>37</v>
      </c>
      <c r="L39" s="48" t="s">
        <v>67</v>
      </c>
      <c r="M39" s="84" t="s">
        <v>279</v>
      </c>
      <c r="N39" s="86" t="s">
        <v>280</v>
      </c>
      <c r="O39" s="77" t="s">
        <v>281</v>
      </c>
      <c r="P39" s="83" t="s">
        <v>97</v>
      </c>
    </row>
    <row r="40" spans="2:16" ht="106.5" customHeight="1" x14ac:dyDescent="0.25">
      <c r="B40" s="30">
        <v>80101505</v>
      </c>
      <c r="C40" s="64" t="s">
        <v>277</v>
      </c>
      <c r="D40" s="38">
        <v>42860</v>
      </c>
      <c r="E40" s="38">
        <v>42872</v>
      </c>
      <c r="F40" s="39" t="s">
        <v>30</v>
      </c>
      <c r="G40" s="39" t="s">
        <v>31</v>
      </c>
      <c r="H40" s="40">
        <f>150000000+34000000</f>
        <v>184000000</v>
      </c>
      <c r="I40" s="40">
        <f t="shared" si="0"/>
        <v>184000000</v>
      </c>
      <c r="J40" s="41" t="s">
        <v>36</v>
      </c>
      <c r="K40" s="41" t="s">
        <v>37</v>
      </c>
      <c r="L40" s="48" t="s">
        <v>67</v>
      </c>
      <c r="M40" s="84" t="s">
        <v>273</v>
      </c>
      <c r="N40" s="77" t="s">
        <v>275</v>
      </c>
      <c r="O40" s="77" t="s">
        <v>274</v>
      </c>
      <c r="P40" s="83" t="s">
        <v>276</v>
      </c>
    </row>
    <row r="41" spans="2:16" ht="81.75" customHeight="1" x14ac:dyDescent="0.25">
      <c r="B41" s="30">
        <v>80101504</v>
      </c>
      <c r="C41" s="32" t="s">
        <v>69</v>
      </c>
      <c r="D41" s="38">
        <v>42745</v>
      </c>
      <c r="E41" s="38">
        <v>42760</v>
      </c>
      <c r="F41" s="39" t="s">
        <v>30</v>
      </c>
      <c r="G41" s="39" t="s">
        <v>31</v>
      </c>
      <c r="H41" s="40">
        <v>185400000</v>
      </c>
      <c r="I41" s="40">
        <f t="shared" si="0"/>
        <v>185400000</v>
      </c>
      <c r="J41" s="41" t="s">
        <v>36</v>
      </c>
      <c r="K41" s="41" t="s">
        <v>37</v>
      </c>
      <c r="L41" s="48" t="s">
        <v>67</v>
      </c>
      <c r="M41" s="82" t="s">
        <v>163</v>
      </c>
      <c r="N41" s="77" t="s">
        <v>164</v>
      </c>
      <c r="O41" s="77" t="s">
        <v>165</v>
      </c>
      <c r="P41" s="83" t="s">
        <v>97</v>
      </c>
    </row>
    <row r="42" spans="2:16" ht="75" customHeight="1" x14ac:dyDescent="0.25">
      <c r="B42" s="30">
        <v>80101505</v>
      </c>
      <c r="C42" s="32" t="s">
        <v>76</v>
      </c>
      <c r="D42" s="38">
        <v>42737</v>
      </c>
      <c r="E42" s="38">
        <v>42752</v>
      </c>
      <c r="F42" s="39" t="s">
        <v>30</v>
      </c>
      <c r="G42" s="39" t="s">
        <v>31</v>
      </c>
      <c r="H42" s="40">
        <v>123600000</v>
      </c>
      <c r="I42" s="40">
        <f t="shared" si="0"/>
        <v>123600000</v>
      </c>
      <c r="J42" s="41" t="s">
        <v>36</v>
      </c>
      <c r="K42" s="41" t="s">
        <v>37</v>
      </c>
      <c r="L42" s="48" t="s">
        <v>67</v>
      </c>
      <c r="M42" s="82" t="s">
        <v>166</v>
      </c>
      <c r="N42" s="77" t="s">
        <v>167</v>
      </c>
      <c r="O42" s="77" t="s">
        <v>168</v>
      </c>
      <c r="P42" s="83" t="s">
        <v>97</v>
      </c>
    </row>
    <row r="43" spans="2:16" ht="81" customHeight="1" x14ac:dyDescent="0.25">
      <c r="B43" s="30">
        <v>80101505</v>
      </c>
      <c r="C43" s="32" t="s">
        <v>78</v>
      </c>
      <c r="D43" s="38">
        <v>42737</v>
      </c>
      <c r="E43" s="38">
        <v>42752</v>
      </c>
      <c r="F43" s="39" t="s">
        <v>30</v>
      </c>
      <c r="G43" s="39" t="s">
        <v>31</v>
      </c>
      <c r="H43" s="40">
        <v>184460612</v>
      </c>
      <c r="I43" s="40">
        <f t="shared" si="0"/>
        <v>184460612</v>
      </c>
      <c r="J43" s="41" t="s">
        <v>36</v>
      </c>
      <c r="K43" s="41" t="s">
        <v>37</v>
      </c>
      <c r="L43" s="48" t="s">
        <v>67</v>
      </c>
      <c r="M43" s="82" t="s">
        <v>166</v>
      </c>
      <c r="N43" s="77" t="s">
        <v>167</v>
      </c>
      <c r="O43" s="77" t="s">
        <v>168</v>
      </c>
      <c r="P43" s="83" t="s">
        <v>97</v>
      </c>
    </row>
    <row r="44" spans="2:16" ht="79.5" customHeight="1" x14ac:dyDescent="0.25">
      <c r="B44" s="30">
        <v>80101505</v>
      </c>
      <c r="C44" s="32" t="s">
        <v>58</v>
      </c>
      <c r="D44" s="38">
        <v>42737</v>
      </c>
      <c r="E44" s="38">
        <v>42752</v>
      </c>
      <c r="F44" s="39" t="s">
        <v>30</v>
      </c>
      <c r="G44" s="39" t="s">
        <v>31</v>
      </c>
      <c r="H44" s="40">
        <v>37080000</v>
      </c>
      <c r="I44" s="40">
        <f t="shared" si="0"/>
        <v>37080000</v>
      </c>
      <c r="J44" s="41" t="s">
        <v>36</v>
      </c>
      <c r="K44" s="41" t="s">
        <v>37</v>
      </c>
      <c r="L44" s="48" t="s">
        <v>67</v>
      </c>
      <c r="M44" s="82" t="s">
        <v>169</v>
      </c>
      <c r="N44" s="77" t="s">
        <v>170</v>
      </c>
      <c r="O44" s="77" t="s">
        <v>171</v>
      </c>
      <c r="P44" s="83" t="s">
        <v>97</v>
      </c>
    </row>
    <row r="45" spans="2:16" ht="81.75" customHeight="1" x14ac:dyDescent="0.25">
      <c r="B45" s="30">
        <v>80101505</v>
      </c>
      <c r="C45" s="32" t="s">
        <v>57</v>
      </c>
      <c r="D45" s="38">
        <v>42828</v>
      </c>
      <c r="E45" s="38">
        <v>42843</v>
      </c>
      <c r="F45" s="39" t="s">
        <v>30</v>
      </c>
      <c r="G45" s="39" t="s">
        <v>31</v>
      </c>
      <c r="H45" s="40">
        <v>98880000</v>
      </c>
      <c r="I45" s="40">
        <f t="shared" si="0"/>
        <v>98880000</v>
      </c>
      <c r="J45" s="41" t="s">
        <v>36</v>
      </c>
      <c r="K45" s="41" t="s">
        <v>37</v>
      </c>
      <c r="L45" s="48" t="s">
        <v>67</v>
      </c>
      <c r="M45" s="82" t="s">
        <v>169</v>
      </c>
      <c r="N45" s="77" t="s">
        <v>170</v>
      </c>
      <c r="O45" s="77" t="s">
        <v>171</v>
      </c>
      <c r="P45" s="83" t="s">
        <v>97</v>
      </c>
    </row>
    <row r="46" spans="2:16" ht="75" x14ac:dyDescent="0.25">
      <c r="B46" s="30">
        <v>80101505</v>
      </c>
      <c r="C46" s="32" t="s">
        <v>77</v>
      </c>
      <c r="D46" s="38">
        <v>42737</v>
      </c>
      <c r="E46" s="38">
        <v>42752</v>
      </c>
      <c r="F46" s="39" t="s">
        <v>30</v>
      </c>
      <c r="G46" s="39" t="s">
        <v>31</v>
      </c>
      <c r="H46" s="40">
        <v>126000000</v>
      </c>
      <c r="I46" s="40">
        <f t="shared" si="0"/>
        <v>126000000</v>
      </c>
      <c r="J46" s="41" t="s">
        <v>36</v>
      </c>
      <c r="K46" s="41" t="s">
        <v>37</v>
      </c>
      <c r="L46" s="48" t="s">
        <v>67</v>
      </c>
      <c r="M46" s="82" t="s">
        <v>172</v>
      </c>
      <c r="N46" s="77" t="s">
        <v>167</v>
      </c>
      <c r="O46" s="77" t="s">
        <v>168</v>
      </c>
      <c r="P46" s="83" t="s">
        <v>97</v>
      </c>
    </row>
    <row r="47" spans="2:16" ht="79.5" customHeight="1" x14ac:dyDescent="0.25">
      <c r="B47" s="30">
        <v>80101505</v>
      </c>
      <c r="C47" s="32" t="s">
        <v>56</v>
      </c>
      <c r="D47" s="38">
        <v>42737</v>
      </c>
      <c r="E47" s="38">
        <v>42752</v>
      </c>
      <c r="F47" s="39" t="s">
        <v>30</v>
      </c>
      <c r="G47" s="39" t="s">
        <v>31</v>
      </c>
      <c r="H47" s="40">
        <v>23780640</v>
      </c>
      <c r="I47" s="40">
        <f t="shared" si="0"/>
        <v>23780640</v>
      </c>
      <c r="J47" s="41" t="s">
        <v>36</v>
      </c>
      <c r="K47" s="41" t="s">
        <v>37</v>
      </c>
      <c r="L47" s="48" t="s">
        <v>67</v>
      </c>
      <c r="M47" s="82" t="s">
        <v>173</v>
      </c>
      <c r="N47" s="77" t="s">
        <v>170</v>
      </c>
      <c r="O47" s="77" t="s">
        <v>171</v>
      </c>
      <c r="P47" s="83" t="s">
        <v>97</v>
      </c>
    </row>
    <row r="48" spans="2:16" ht="81" customHeight="1" x14ac:dyDescent="0.25">
      <c r="B48" s="27">
        <v>80111612</v>
      </c>
      <c r="C48" s="32" t="s">
        <v>60</v>
      </c>
      <c r="D48" s="38">
        <v>42737</v>
      </c>
      <c r="E48" s="38">
        <v>42752</v>
      </c>
      <c r="F48" s="39" t="s">
        <v>30</v>
      </c>
      <c r="G48" s="39" t="s">
        <v>31</v>
      </c>
      <c r="H48" s="40">
        <v>71060477</v>
      </c>
      <c r="I48" s="40">
        <f t="shared" si="0"/>
        <v>71060477</v>
      </c>
      <c r="J48" s="41" t="s">
        <v>36</v>
      </c>
      <c r="K48" s="41" t="s">
        <v>37</v>
      </c>
      <c r="L48" s="48" t="s">
        <v>67</v>
      </c>
      <c r="M48" s="82" t="s">
        <v>174</v>
      </c>
      <c r="N48" s="77" t="s">
        <v>167</v>
      </c>
      <c r="O48" s="77" t="s">
        <v>175</v>
      </c>
      <c r="P48" s="83" t="s">
        <v>97</v>
      </c>
    </row>
    <row r="49" spans="2:16" ht="78.75" customHeight="1" x14ac:dyDescent="0.25">
      <c r="B49" s="27">
        <v>80111612</v>
      </c>
      <c r="C49" s="32" t="s">
        <v>59</v>
      </c>
      <c r="D49" s="38">
        <v>42828</v>
      </c>
      <c r="E49" s="38">
        <v>42843</v>
      </c>
      <c r="F49" s="39" t="s">
        <v>30</v>
      </c>
      <c r="G49" s="39" t="s">
        <v>31</v>
      </c>
      <c r="H49" s="40">
        <v>36000000</v>
      </c>
      <c r="I49" s="40">
        <f t="shared" si="0"/>
        <v>36000000</v>
      </c>
      <c r="J49" s="41" t="s">
        <v>36</v>
      </c>
      <c r="K49" s="41" t="s">
        <v>37</v>
      </c>
      <c r="L49" s="48" t="s">
        <v>67</v>
      </c>
      <c r="M49" s="82" t="s">
        <v>174</v>
      </c>
      <c r="N49" s="77" t="s">
        <v>167</v>
      </c>
      <c r="O49" s="77" t="s">
        <v>175</v>
      </c>
      <c r="P49" s="83" t="s">
        <v>97</v>
      </c>
    </row>
    <row r="50" spans="2:16" ht="75.75" customHeight="1" x14ac:dyDescent="0.25">
      <c r="B50" s="30">
        <v>80111601</v>
      </c>
      <c r="C50" s="32" t="s">
        <v>79</v>
      </c>
      <c r="D50" s="38">
        <v>42737</v>
      </c>
      <c r="E50" s="38">
        <v>42752</v>
      </c>
      <c r="F50" s="39" t="s">
        <v>30</v>
      </c>
      <c r="G50" s="39" t="s">
        <v>31</v>
      </c>
      <c r="H50" s="40">
        <v>100800000</v>
      </c>
      <c r="I50" s="40">
        <f t="shared" si="0"/>
        <v>100800000</v>
      </c>
      <c r="J50" s="41" t="s">
        <v>36</v>
      </c>
      <c r="K50" s="41" t="s">
        <v>37</v>
      </c>
      <c r="L50" s="48" t="s">
        <v>67</v>
      </c>
      <c r="M50" s="82" t="s">
        <v>174</v>
      </c>
      <c r="N50" s="77" t="s">
        <v>167</v>
      </c>
      <c r="O50" s="77" t="s">
        <v>176</v>
      </c>
      <c r="P50" s="83" t="s">
        <v>97</v>
      </c>
    </row>
    <row r="51" spans="2:16" ht="81" customHeight="1" x14ac:dyDescent="0.25">
      <c r="B51" s="30">
        <v>84111502</v>
      </c>
      <c r="C51" s="32" t="s">
        <v>35</v>
      </c>
      <c r="D51" s="38">
        <v>42828</v>
      </c>
      <c r="E51" s="38">
        <v>42832</v>
      </c>
      <c r="F51" s="39" t="s">
        <v>30</v>
      </c>
      <c r="G51" s="39" t="s">
        <v>31</v>
      </c>
      <c r="H51" s="40">
        <v>113050000</v>
      </c>
      <c r="I51" s="40">
        <f t="shared" si="0"/>
        <v>113050000</v>
      </c>
      <c r="J51" s="41" t="s">
        <v>36</v>
      </c>
      <c r="K51" s="41" t="s">
        <v>37</v>
      </c>
      <c r="L51" s="48" t="s">
        <v>67</v>
      </c>
      <c r="M51" s="82" t="s">
        <v>177</v>
      </c>
      <c r="N51" s="77" t="s">
        <v>178</v>
      </c>
      <c r="O51" s="77" t="s">
        <v>179</v>
      </c>
      <c r="P51" s="83" t="s">
        <v>180</v>
      </c>
    </row>
    <row r="52" spans="2:16" ht="82.5" customHeight="1" x14ac:dyDescent="0.25">
      <c r="B52" s="30">
        <v>80101505</v>
      </c>
      <c r="C52" s="69" t="s">
        <v>286</v>
      </c>
      <c r="D52" s="38">
        <v>42804</v>
      </c>
      <c r="E52" s="38">
        <v>42811</v>
      </c>
      <c r="F52" s="39" t="s">
        <v>30</v>
      </c>
      <c r="G52" s="39" t="s">
        <v>31</v>
      </c>
      <c r="H52" s="40">
        <f>38700000+54000000</f>
        <v>92700000</v>
      </c>
      <c r="I52" s="40">
        <f t="shared" ref="I52" si="1">+H52</f>
        <v>92700000</v>
      </c>
      <c r="J52" s="41" t="s">
        <v>36</v>
      </c>
      <c r="K52" s="41" t="s">
        <v>37</v>
      </c>
      <c r="L52" s="48" t="s">
        <v>67</v>
      </c>
      <c r="M52" s="82" t="s">
        <v>287</v>
      </c>
      <c r="N52" s="77" t="s">
        <v>288</v>
      </c>
      <c r="O52" s="77" t="s">
        <v>289</v>
      </c>
      <c r="P52" s="83" t="s">
        <v>290</v>
      </c>
    </row>
    <row r="53" spans="2:16" ht="116.25" customHeight="1" x14ac:dyDescent="0.25">
      <c r="B53" s="30">
        <v>80101505</v>
      </c>
      <c r="C53" s="64" t="s">
        <v>242</v>
      </c>
      <c r="D53" s="38">
        <v>42875</v>
      </c>
      <c r="E53" s="38">
        <v>42885</v>
      </c>
      <c r="F53" s="39" t="s">
        <v>30</v>
      </c>
      <c r="G53" s="39" t="s">
        <v>31</v>
      </c>
      <c r="H53" s="40">
        <v>12000000</v>
      </c>
      <c r="I53" s="40">
        <f t="shared" si="0"/>
        <v>12000000</v>
      </c>
      <c r="J53" s="41" t="s">
        <v>36</v>
      </c>
      <c r="K53" s="41" t="s">
        <v>37</v>
      </c>
      <c r="L53" s="48" t="s">
        <v>67</v>
      </c>
      <c r="M53" s="82" t="s">
        <v>241</v>
      </c>
      <c r="N53" s="77" t="s">
        <v>243</v>
      </c>
      <c r="O53" s="77" t="s">
        <v>245</v>
      </c>
      <c r="P53" s="83" t="s">
        <v>244</v>
      </c>
    </row>
    <row r="54" spans="2:16" ht="208.5" customHeight="1" x14ac:dyDescent="0.25">
      <c r="B54" s="30">
        <v>84111502</v>
      </c>
      <c r="C54" s="32" t="s">
        <v>239</v>
      </c>
      <c r="D54" s="38">
        <v>42926</v>
      </c>
      <c r="E54" s="38">
        <v>42938</v>
      </c>
      <c r="F54" s="67" t="s">
        <v>240</v>
      </c>
      <c r="G54" s="39" t="s">
        <v>31</v>
      </c>
      <c r="H54" s="40">
        <v>17850000</v>
      </c>
      <c r="I54" s="40">
        <f t="shared" si="0"/>
        <v>17850000</v>
      </c>
      <c r="J54" s="41" t="s">
        <v>36</v>
      </c>
      <c r="K54" s="41" t="s">
        <v>37</v>
      </c>
      <c r="L54" s="48" t="s">
        <v>67</v>
      </c>
      <c r="M54" s="82" t="s">
        <v>248</v>
      </c>
      <c r="N54" s="77" t="s">
        <v>249</v>
      </c>
      <c r="O54" s="77" t="s">
        <v>246</v>
      </c>
      <c r="P54" s="83" t="s">
        <v>247</v>
      </c>
    </row>
    <row r="55" spans="2:16" ht="241.5" customHeight="1" x14ac:dyDescent="0.25">
      <c r="B55" s="30">
        <v>84111502</v>
      </c>
      <c r="C55" s="68" t="s">
        <v>282</v>
      </c>
      <c r="D55" s="38">
        <v>42745</v>
      </c>
      <c r="E55" s="38">
        <v>42767</v>
      </c>
      <c r="F55" s="66" t="s">
        <v>283</v>
      </c>
      <c r="G55" s="39" t="s">
        <v>70</v>
      </c>
      <c r="H55" s="40">
        <v>1249765440</v>
      </c>
      <c r="I55" s="40">
        <f t="shared" si="0"/>
        <v>1249765440</v>
      </c>
      <c r="J55" s="41" t="s">
        <v>36</v>
      </c>
      <c r="K55" s="41" t="s">
        <v>37</v>
      </c>
      <c r="L55" s="48" t="s">
        <v>260</v>
      </c>
      <c r="M55" s="82" t="s">
        <v>284</v>
      </c>
      <c r="N55" s="77" t="s">
        <v>285</v>
      </c>
      <c r="O55" s="77" t="s">
        <v>291</v>
      </c>
      <c r="P55" s="83" t="s">
        <v>292</v>
      </c>
    </row>
    <row r="56" spans="2:16" ht="101.25" customHeight="1" x14ac:dyDescent="0.25">
      <c r="B56" s="27">
        <v>80101505</v>
      </c>
      <c r="C56" s="28" t="s">
        <v>80</v>
      </c>
      <c r="D56" s="38">
        <v>42750</v>
      </c>
      <c r="E56" s="38">
        <v>42752</v>
      </c>
      <c r="F56" s="39" t="s">
        <v>30</v>
      </c>
      <c r="G56" s="39" t="s">
        <v>70</v>
      </c>
      <c r="H56" s="40">
        <v>148500000</v>
      </c>
      <c r="I56" s="40">
        <f t="shared" si="0"/>
        <v>148500000</v>
      </c>
      <c r="J56" s="41" t="s">
        <v>36</v>
      </c>
      <c r="K56" s="41" t="s">
        <v>37</v>
      </c>
      <c r="L56" s="48" t="s">
        <v>260</v>
      </c>
      <c r="M56" s="82" t="s">
        <v>182</v>
      </c>
      <c r="N56" s="77" t="s">
        <v>184</v>
      </c>
      <c r="O56" s="77" t="s">
        <v>181</v>
      </c>
      <c r="P56" s="83" t="s">
        <v>183</v>
      </c>
    </row>
    <row r="57" spans="2:16" ht="141" customHeight="1" x14ac:dyDescent="0.25">
      <c r="B57" s="27">
        <v>78111808</v>
      </c>
      <c r="C57" s="28" t="s">
        <v>81</v>
      </c>
      <c r="D57" s="38">
        <v>42750</v>
      </c>
      <c r="E57" s="38">
        <v>42786</v>
      </c>
      <c r="F57" s="39" t="s">
        <v>71</v>
      </c>
      <c r="G57" s="39" t="s">
        <v>70</v>
      </c>
      <c r="H57" s="40">
        <f>100000000+40000000</f>
        <v>140000000</v>
      </c>
      <c r="I57" s="40">
        <f t="shared" si="0"/>
        <v>140000000</v>
      </c>
      <c r="J57" s="41" t="s">
        <v>36</v>
      </c>
      <c r="K57" s="41" t="s">
        <v>37</v>
      </c>
      <c r="L57" s="48" t="s">
        <v>260</v>
      </c>
      <c r="M57" s="85" t="s">
        <v>186</v>
      </c>
      <c r="N57" s="77" t="s">
        <v>185</v>
      </c>
      <c r="O57" s="77" t="s">
        <v>196</v>
      </c>
      <c r="P57" s="83" t="s">
        <v>195</v>
      </c>
    </row>
    <row r="58" spans="2:16" ht="93.75" customHeight="1" x14ac:dyDescent="0.25">
      <c r="B58" s="27">
        <v>80101604</v>
      </c>
      <c r="C58" s="28" t="s">
        <v>83</v>
      </c>
      <c r="D58" s="38">
        <v>42750</v>
      </c>
      <c r="E58" s="38">
        <v>42786</v>
      </c>
      <c r="F58" s="39" t="s">
        <v>30</v>
      </c>
      <c r="G58" s="39" t="s">
        <v>70</v>
      </c>
      <c r="H58" s="40">
        <v>73000000</v>
      </c>
      <c r="I58" s="40">
        <f t="shared" si="0"/>
        <v>73000000</v>
      </c>
      <c r="J58" s="41" t="s">
        <v>36</v>
      </c>
      <c r="K58" s="41" t="s">
        <v>37</v>
      </c>
      <c r="L58" s="48" t="s">
        <v>260</v>
      </c>
      <c r="M58" s="82" t="s">
        <v>187</v>
      </c>
      <c r="N58" s="77" t="s">
        <v>188</v>
      </c>
      <c r="O58" s="77" t="s">
        <v>189</v>
      </c>
      <c r="P58" s="83" t="s">
        <v>190</v>
      </c>
    </row>
    <row r="59" spans="2:16" ht="95.25" customHeight="1" x14ac:dyDescent="0.25">
      <c r="B59" s="30">
        <v>80101510</v>
      </c>
      <c r="C59" s="28" t="s">
        <v>82</v>
      </c>
      <c r="D59" s="38">
        <v>42750</v>
      </c>
      <c r="E59" s="38">
        <v>42786</v>
      </c>
      <c r="F59" s="39" t="s">
        <v>30</v>
      </c>
      <c r="G59" s="39" t="s">
        <v>70</v>
      </c>
      <c r="H59" s="40">
        <v>83100000</v>
      </c>
      <c r="I59" s="40">
        <f t="shared" si="0"/>
        <v>83100000</v>
      </c>
      <c r="J59" s="41" t="s">
        <v>36</v>
      </c>
      <c r="K59" s="41" t="s">
        <v>37</v>
      </c>
      <c r="L59" s="48" t="s">
        <v>260</v>
      </c>
      <c r="M59" s="85" t="s">
        <v>191</v>
      </c>
      <c r="N59" s="77" t="s">
        <v>193</v>
      </c>
      <c r="O59" s="77" t="s">
        <v>194</v>
      </c>
      <c r="P59" s="83" t="s">
        <v>192</v>
      </c>
    </row>
    <row r="60" spans="2:16" ht="82.5" customHeight="1" x14ac:dyDescent="0.25">
      <c r="B60" s="30">
        <v>72141119</v>
      </c>
      <c r="C60" s="52" t="s">
        <v>88</v>
      </c>
      <c r="D60" s="38">
        <v>42767</v>
      </c>
      <c r="E60" s="38">
        <v>42826</v>
      </c>
      <c r="F60" s="39" t="s">
        <v>71</v>
      </c>
      <c r="G60" s="39" t="s">
        <v>70</v>
      </c>
      <c r="H60" s="40">
        <v>711245470</v>
      </c>
      <c r="I60" s="43">
        <f t="shared" si="0"/>
        <v>711245470</v>
      </c>
      <c r="J60" s="41" t="s">
        <v>36</v>
      </c>
      <c r="K60" s="41" t="s">
        <v>37</v>
      </c>
      <c r="L60" s="48" t="s">
        <v>260</v>
      </c>
      <c r="M60" s="85" t="s">
        <v>198</v>
      </c>
      <c r="N60" s="77" t="s">
        <v>205</v>
      </c>
      <c r="O60" s="77" t="s">
        <v>212</v>
      </c>
      <c r="P60" s="83" t="s">
        <v>211</v>
      </c>
    </row>
    <row r="61" spans="2:16" ht="91.5" customHeight="1" x14ac:dyDescent="0.25">
      <c r="B61" s="30">
        <v>71161413</v>
      </c>
      <c r="C61" s="52" t="s">
        <v>89</v>
      </c>
      <c r="D61" s="38">
        <v>42759</v>
      </c>
      <c r="E61" s="38">
        <v>42809</v>
      </c>
      <c r="F61" s="39" t="s">
        <v>71</v>
      </c>
      <c r="G61" s="39" t="s">
        <v>70</v>
      </c>
      <c r="H61" s="40">
        <v>1960811683</v>
      </c>
      <c r="I61" s="43">
        <f t="shared" si="0"/>
        <v>1960811683</v>
      </c>
      <c r="J61" s="41" t="s">
        <v>36</v>
      </c>
      <c r="K61" s="41" t="s">
        <v>37</v>
      </c>
      <c r="L61" s="48" t="s">
        <v>260</v>
      </c>
      <c r="M61" s="85" t="s">
        <v>197</v>
      </c>
      <c r="N61" s="77" t="s">
        <v>206</v>
      </c>
      <c r="O61" s="77" t="s">
        <v>210</v>
      </c>
      <c r="P61" s="83" t="s">
        <v>209</v>
      </c>
    </row>
    <row r="62" spans="2:16" ht="91.5" customHeight="1" x14ac:dyDescent="0.25">
      <c r="B62" s="30">
        <v>72141120</v>
      </c>
      <c r="C62" s="52" t="s">
        <v>72</v>
      </c>
      <c r="D62" s="38">
        <v>42790</v>
      </c>
      <c r="E62" s="38">
        <v>42845</v>
      </c>
      <c r="F62" s="39" t="s">
        <v>71</v>
      </c>
      <c r="G62" s="39" t="s">
        <v>70</v>
      </c>
      <c r="H62" s="40">
        <v>8871432993</v>
      </c>
      <c r="I62" s="43">
        <v>8871432993</v>
      </c>
      <c r="J62" s="41" t="s">
        <v>36</v>
      </c>
      <c r="K62" s="41" t="s">
        <v>37</v>
      </c>
      <c r="L62" s="48" t="s">
        <v>260</v>
      </c>
      <c r="M62" s="85" t="s">
        <v>199</v>
      </c>
      <c r="N62" s="77" t="s">
        <v>207</v>
      </c>
      <c r="O62" s="77" t="s">
        <v>213</v>
      </c>
      <c r="P62" s="83" t="s">
        <v>214</v>
      </c>
    </row>
    <row r="63" spans="2:16" ht="80.25" customHeight="1" x14ac:dyDescent="0.25">
      <c r="B63" s="30">
        <v>72141120</v>
      </c>
      <c r="C63" s="53" t="s">
        <v>296</v>
      </c>
      <c r="D63" s="55">
        <v>42998</v>
      </c>
      <c r="E63" s="55">
        <v>43059</v>
      </c>
      <c r="F63" s="39" t="s">
        <v>73</v>
      </c>
      <c r="G63" s="39" t="s">
        <v>70</v>
      </c>
      <c r="H63" s="40">
        <v>3200000000</v>
      </c>
      <c r="I63" s="43">
        <f t="shared" si="0"/>
        <v>3200000000</v>
      </c>
      <c r="J63" s="41" t="s">
        <v>36</v>
      </c>
      <c r="K63" s="41" t="s">
        <v>37</v>
      </c>
      <c r="L63" s="48" t="s">
        <v>260</v>
      </c>
      <c r="M63" s="85" t="s">
        <v>201</v>
      </c>
      <c r="N63" s="77" t="s">
        <v>215</v>
      </c>
      <c r="O63" s="77" t="s">
        <v>219</v>
      </c>
      <c r="P63" s="83" t="s">
        <v>217</v>
      </c>
    </row>
    <row r="64" spans="2:16" ht="95.25" customHeight="1" x14ac:dyDescent="0.25">
      <c r="B64" s="30">
        <v>72141119</v>
      </c>
      <c r="C64" s="53" t="s">
        <v>74</v>
      </c>
      <c r="D64" s="38">
        <v>42828</v>
      </c>
      <c r="E64" s="38">
        <v>42838</v>
      </c>
      <c r="F64" s="39" t="s">
        <v>73</v>
      </c>
      <c r="G64" s="39" t="s">
        <v>70</v>
      </c>
      <c r="H64" s="40">
        <v>713000000</v>
      </c>
      <c r="I64" s="43">
        <f t="shared" si="0"/>
        <v>713000000</v>
      </c>
      <c r="J64" s="41" t="s">
        <v>36</v>
      </c>
      <c r="K64" s="41" t="s">
        <v>37</v>
      </c>
      <c r="L64" s="48" t="s">
        <v>260</v>
      </c>
      <c r="M64" s="85" t="s">
        <v>200</v>
      </c>
      <c r="N64" s="77" t="s">
        <v>216</v>
      </c>
      <c r="O64" s="77" t="s">
        <v>220</v>
      </c>
      <c r="P64" s="83" t="s">
        <v>218</v>
      </c>
    </row>
    <row r="65" spans="2:16" ht="122.25" customHeight="1" x14ac:dyDescent="0.25">
      <c r="B65" s="30">
        <v>72141119</v>
      </c>
      <c r="C65" s="52" t="s">
        <v>295</v>
      </c>
      <c r="D65" s="55">
        <v>42998</v>
      </c>
      <c r="E65" s="55">
        <v>43059</v>
      </c>
      <c r="F65" s="39" t="s">
        <v>71</v>
      </c>
      <c r="G65" s="39" t="s">
        <v>70</v>
      </c>
      <c r="H65" s="40">
        <v>5000000000</v>
      </c>
      <c r="I65" s="58">
        <f t="shared" si="0"/>
        <v>5000000000</v>
      </c>
      <c r="J65" s="41" t="s">
        <v>36</v>
      </c>
      <c r="K65" s="41" t="s">
        <v>37</v>
      </c>
      <c r="L65" s="48" t="s">
        <v>260</v>
      </c>
      <c r="M65" s="84" t="s">
        <v>202</v>
      </c>
      <c r="N65" s="77" t="s">
        <v>208</v>
      </c>
      <c r="O65" s="77" t="s">
        <v>221</v>
      </c>
      <c r="P65" s="83" t="s">
        <v>222</v>
      </c>
    </row>
    <row r="66" spans="2:16" ht="93" customHeight="1" x14ac:dyDescent="0.25">
      <c r="B66" s="30">
        <v>72141120</v>
      </c>
      <c r="C66" s="52" t="s">
        <v>297</v>
      </c>
      <c r="D66" s="38">
        <v>42802</v>
      </c>
      <c r="E66" s="38">
        <v>42859</v>
      </c>
      <c r="F66" s="39" t="s">
        <v>71</v>
      </c>
      <c r="G66" s="39" t="s">
        <v>70</v>
      </c>
      <c r="H66" s="40">
        <v>2600000000</v>
      </c>
      <c r="I66" s="58">
        <f t="shared" si="0"/>
        <v>2600000000</v>
      </c>
      <c r="J66" s="41" t="s">
        <v>36</v>
      </c>
      <c r="K66" s="41" t="s">
        <v>37</v>
      </c>
      <c r="L66" s="48" t="s">
        <v>260</v>
      </c>
      <c r="M66" s="85" t="s">
        <v>203</v>
      </c>
      <c r="N66" s="77" t="s">
        <v>224</v>
      </c>
      <c r="O66" s="77" t="s">
        <v>225</v>
      </c>
      <c r="P66" s="83" t="s">
        <v>228</v>
      </c>
    </row>
    <row r="67" spans="2:16" ht="97.5" customHeight="1" x14ac:dyDescent="0.25">
      <c r="B67" s="54">
        <v>72141119</v>
      </c>
      <c r="C67" s="52" t="s">
        <v>294</v>
      </c>
      <c r="D67" s="55">
        <v>42998</v>
      </c>
      <c r="E67" s="55">
        <v>43059</v>
      </c>
      <c r="F67" s="56" t="s">
        <v>71</v>
      </c>
      <c r="G67" s="56" t="s">
        <v>70</v>
      </c>
      <c r="H67" s="40">
        <v>8472000000</v>
      </c>
      <c r="I67" s="58">
        <f t="shared" si="0"/>
        <v>8472000000</v>
      </c>
      <c r="J67" s="57" t="s">
        <v>36</v>
      </c>
      <c r="K67" s="57" t="s">
        <v>37</v>
      </c>
      <c r="L67" s="48" t="s">
        <v>260</v>
      </c>
      <c r="M67" s="87" t="s">
        <v>204</v>
      </c>
      <c r="N67" s="88" t="s">
        <v>226</v>
      </c>
      <c r="O67" s="88" t="s">
        <v>223</v>
      </c>
      <c r="P67" s="89" t="s">
        <v>227</v>
      </c>
    </row>
    <row r="68" spans="2:16" ht="72" customHeight="1" x14ac:dyDescent="0.25">
      <c r="B68" s="54">
        <v>72141119</v>
      </c>
      <c r="C68" s="59" t="s">
        <v>232</v>
      </c>
      <c r="D68" s="55">
        <v>42998</v>
      </c>
      <c r="E68" s="55">
        <v>43059</v>
      </c>
      <c r="F68" s="56" t="s">
        <v>71</v>
      </c>
      <c r="G68" s="56" t="s">
        <v>70</v>
      </c>
      <c r="H68" s="58">
        <v>2891161641</v>
      </c>
      <c r="I68" s="58">
        <f t="shared" si="0"/>
        <v>2891161641</v>
      </c>
      <c r="J68" s="57" t="s">
        <v>36</v>
      </c>
      <c r="K68" s="57" t="s">
        <v>37</v>
      </c>
      <c r="L68" s="48" t="s">
        <v>260</v>
      </c>
      <c r="M68" s="87" t="s">
        <v>250</v>
      </c>
      <c r="N68" s="88" t="s">
        <v>256</v>
      </c>
      <c r="O68" s="88" t="s">
        <v>270</v>
      </c>
      <c r="P68" s="89" t="s">
        <v>261</v>
      </c>
    </row>
    <row r="69" spans="2:16" ht="72" customHeight="1" x14ac:dyDescent="0.25">
      <c r="B69" s="54">
        <v>72141119</v>
      </c>
      <c r="C69" s="59" t="s">
        <v>233</v>
      </c>
      <c r="D69" s="55">
        <v>42998</v>
      </c>
      <c r="E69" s="55">
        <v>43059</v>
      </c>
      <c r="F69" s="56" t="s">
        <v>71</v>
      </c>
      <c r="G69" s="56" t="s">
        <v>70</v>
      </c>
      <c r="H69" s="60">
        <v>580000000</v>
      </c>
      <c r="I69" s="58">
        <f t="shared" si="0"/>
        <v>580000000</v>
      </c>
      <c r="J69" s="57" t="s">
        <v>36</v>
      </c>
      <c r="K69" s="57" t="s">
        <v>37</v>
      </c>
      <c r="L69" s="48" t="s">
        <v>260</v>
      </c>
      <c r="M69" s="87" t="s">
        <v>254</v>
      </c>
      <c r="N69" s="88" t="s">
        <v>257</v>
      </c>
      <c r="O69" s="88" t="s">
        <v>271</v>
      </c>
      <c r="P69" s="89" t="s">
        <v>262</v>
      </c>
    </row>
    <row r="70" spans="2:16" ht="72" customHeight="1" x14ac:dyDescent="0.25">
      <c r="B70" s="54">
        <v>72141119</v>
      </c>
      <c r="C70" s="59" t="s">
        <v>263</v>
      </c>
      <c r="D70" s="55">
        <v>42998</v>
      </c>
      <c r="E70" s="55">
        <v>43059</v>
      </c>
      <c r="F70" s="56" t="s">
        <v>71</v>
      </c>
      <c r="G70" s="56" t="s">
        <v>70</v>
      </c>
      <c r="H70" s="58">
        <v>1161090324</v>
      </c>
      <c r="I70" s="58">
        <f t="shared" si="0"/>
        <v>1161090324</v>
      </c>
      <c r="J70" s="57" t="s">
        <v>36</v>
      </c>
      <c r="K70" s="57" t="s">
        <v>37</v>
      </c>
      <c r="L70" s="48" t="s">
        <v>260</v>
      </c>
      <c r="M70" s="87" t="s">
        <v>250</v>
      </c>
      <c r="N70" s="88" t="s">
        <v>256</v>
      </c>
      <c r="O70" s="88" t="s">
        <v>270</v>
      </c>
      <c r="P70" s="89" t="s">
        <v>261</v>
      </c>
    </row>
    <row r="71" spans="2:16" ht="90" customHeight="1" x14ac:dyDescent="0.25">
      <c r="B71" s="54">
        <v>72141119</v>
      </c>
      <c r="C71" s="59" t="s">
        <v>255</v>
      </c>
      <c r="D71" s="55">
        <v>42998</v>
      </c>
      <c r="E71" s="55">
        <v>43059</v>
      </c>
      <c r="F71" s="56" t="s">
        <v>71</v>
      </c>
      <c r="G71" s="56" t="s">
        <v>70</v>
      </c>
      <c r="H71" s="60">
        <v>2600000000</v>
      </c>
      <c r="I71" s="58">
        <f t="shared" si="0"/>
        <v>2600000000</v>
      </c>
      <c r="J71" s="57" t="s">
        <v>36</v>
      </c>
      <c r="K71" s="57" t="s">
        <v>37</v>
      </c>
      <c r="L71" s="48" t="s">
        <v>260</v>
      </c>
      <c r="M71" s="87" t="s">
        <v>253</v>
      </c>
      <c r="N71" s="88" t="s">
        <v>258</v>
      </c>
      <c r="O71" s="77" t="s">
        <v>265</v>
      </c>
      <c r="P71" s="89" t="s">
        <v>264</v>
      </c>
    </row>
    <row r="72" spans="2:16" ht="75.75" customHeight="1" x14ac:dyDescent="0.25">
      <c r="B72" s="54">
        <v>72141119</v>
      </c>
      <c r="C72" s="61" t="s">
        <v>234</v>
      </c>
      <c r="D72" s="55">
        <v>42998</v>
      </c>
      <c r="E72" s="55">
        <v>43059</v>
      </c>
      <c r="F72" s="56" t="s">
        <v>71</v>
      </c>
      <c r="G72" s="56" t="s">
        <v>70</v>
      </c>
      <c r="H72" s="58">
        <v>1560000000</v>
      </c>
      <c r="I72" s="58">
        <f t="shared" si="0"/>
        <v>1560000000</v>
      </c>
      <c r="J72" s="57" t="s">
        <v>36</v>
      </c>
      <c r="K72" s="57" t="s">
        <v>37</v>
      </c>
      <c r="L72" s="48" t="s">
        <v>260</v>
      </c>
      <c r="M72" s="87" t="s">
        <v>250</v>
      </c>
      <c r="N72" s="88" t="s">
        <v>256</v>
      </c>
      <c r="O72" s="88" t="s">
        <v>272</v>
      </c>
      <c r="P72" s="83" t="s">
        <v>261</v>
      </c>
    </row>
    <row r="73" spans="2:16" ht="60" customHeight="1" x14ac:dyDescent="0.25">
      <c r="B73" s="27">
        <v>78111808</v>
      </c>
      <c r="C73" s="61" t="s">
        <v>235</v>
      </c>
      <c r="D73" s="55">
        <v>42998</v>
      </c>
      <c r="E73" s="55">
        <v>43059</v>
      </c>
      <c r="F73" s="56" t="s">
        <v>71</v>
      </c>
      <c r="G73" s="56" t="s">
        <v>70</v>
      </c>
      <c r="H73" s="58">
        <v>406000000</v>
      </c>
      <c r="I73" s="58">
        <f t="shared" si="0"/>
        <v>406000000</v>
      </c>
      <c r="J73" s="57" t="s">
        <v>36</v>
      </c>
      <c r="K73" s="57" t="s">
        <v>37</v>
      </c>
      <c r="L73" s="48" t="s">
        <v>260</v>
      </c>
      <c r="M73" s="87" t="s">
        <v>251</v>
      </c>
      <c r="N73" s="88" t="s">
        <v>259</v>
      </c>
      <c r="O73" s="88" t="s">
        <v>266</v>
      </c>
      <c r="P73" s="83" t="s">
        <v>345</v>
      </c>
    </row>
    <row r="74" spans="2:16" ht="95.25" customHeight="1" x14ac:dyDescent="0.25">
      <c r="B74" s="30">
        <v>72141119</v>
      </c>
      <c r="C74" s="61" t="s">
        <v>237</v>
      </c>
      <c r="D74" s="38">
        <v>42998</v>
      </c>
      <c r="E74" s="38">
        <v>43059</v>
      </c>
      <c r="F74" s="39" t="s">
        <v>71</v>
      </c>
      <c r="G74" s="39" t="s">
        <v>70</v>
      </c>
      <c r="H74" s="58">
        <v>2299000000</v>
      </c>
      <c r="I74" s="58">
        <f>+H74</f>
        <v>2299000000</v>
      </c>
      <c r="J74" s="41" t="s">
        <v>36</v>
      </c>
      <c r="K74" s="41" t="s">
        <v>37</v>
      </c>
      <c r="L74" s="48" t="s">
        <v>260</v>
      </c>
      <c r="M74" s="87" t="s">
        <v>250</v>
      </c>
      <c r="N74" s="88" t="s">
        <v>226</v>
      </c>
      <c r="O74" s="77" t="s">
        <v>210</v>
      </c>
      <c r="P74" s="83" t="s">
        <v>267</v>
      </c>
    </row>
    <row r="75" spans="2:16" ht="75.75" customHeight="1" x14ac:dyDescent="0.25">
      <c r="B75" s="54">
        <v>72141119</v>
      </c>
      <c r="C75" s="70" t="s">
        <v>238</v>
      </c>
      <c r="D75" s="55">
        <v>43018</v>
      </c>
      <c r="E75" s="55">
        <v>43084</v>
      </c>
      <c r="F75" s="56" t="s">
        <v>71</v>
      </c>
      <c r="G75" s="56" t="s">
        <v>70</v>
      </c>
      <c r="H75" s="58">
        <v>1100000000</v>
      </c>
      <c r="I75" s="71">
        <f t="shared" si="0"/>
        <v>1100000000</v>
      </c>
      <c r="J75" s="57" t="s">
        <v>311</v>
      </c>
      <c r="K75" s="57" t="s">
        <v>312</v>
      </c>
      <c r="L75" s="72" t="s">
        <v>260</v>
      </c>
      <c r="M75" s="87" t="s">
        <v>252</v>
      </c>
      <c r="N75" s="88" t="s">
        <v>226</v>
      </c>
      <c r="O75" s="88" t="s">
        <v>268</v>
      </c>
      <c r="P75" s="89" t="s">
        <v>269</v>
      </c>
    </row>
    <row r="76" spans="2:16" ht="92.25" customHeight="1" x14ac:dyDescent="0.25">
      <c r="B76" s="54">
        <v>72141119</v>
      </c>
      <c r="C76" s="70" t="s">
        <v>301</v>
      </c>
      <c r="D76" s="38">
        <v>43059</v>
      </c>
      <c r="E76" s="38">
        <v>43120</v>
      </c>
      <c r="F76" s="56" t="s">
        <v>71</v>
      </c>
      <c r="G76" s="56" t="s">
        <v>70</v>
      </c>
      <c r="H76" s="58">
        <v>1500000000</v>
      </c>
      <c r="I76" s="58">
        <f t="shared" si="0"/>
        <v>1500000000</v>
      </c>
      <c r="J76" s="57" t="s">
        <v>36</v>
      </c>
      <c r="K76" s="57" t="s">
        <v>37</v>
      </c>
      <c r="L76" s="72" t="s">
        <v>260</v>
      </c>
      <c r="M76" s="85" t="s">
        <v>316</v>
      </c>
      <c r="N76" s="77" t="s">
        <v>334</v>
      </c>
      <c r="O76" s="77" t="s">
        <v>335</v>
      </c>
      <c r="P76" s="89" t="s">
        <v>344</v>
      </c>
    </row>
    <row r="77" spans="2:16" ht="89.25" customHeight="1" x14ac:dyDescent="0.25">
      <c r="B77" s="54">
        <v>72141119</v>
      </c>
      <c r="C77" s="70" t="s">
        <v>298</v>
      </c>
      <c r="D77" s="38">
        <v>43059</v>
      </c>
      <c r="E77" s="38">
        <v>43120</v>
      </c>
      <c r="F77" s="56" t="s">
        <v>71</v>
      </c>
      <c r="G77" s="56" t="s">
        <v>70</v>
      </c>
      <c r="H77" s="58">
        <v>450000000</v>
      </c>
      <c r="I77" s="58">
        <f t="shared" si="0"/>
        <v>450000000</v>
      </c>
      <c r="J77" s="57" t="s">
        <v>36</v>
      </c>
      <c r="K77" s="57" t="s">
        <v>37</v>
      </c>
      <c r="L77" s="72" t="s">
        <v>260</v>
      </c>
      <c r="M77" s="87" t="s">
        <v>250</v>
      </c>
      <c r="N77" s="88" t="s">
        <v>326</v>
      </c>
      <c r="O77" s="88" t="s">
        <v>272</v>
      </c>
      <c r="P77" s="83" t="s">
        <v>346</v>
      </c>
    </row>
    <row r="78" spans="2:16" ht="109.5" customHeight="1" x14ac:dyDescent="0.25">
      <c r="B78" s="54">
        <v>72141119</v>
      </c>
      <c r="C78" s="70" t="s">
        <v>299</v>
      </c>
      <c r="D78" s="38">
        <v>43059</v>
      </c>
      <c r="E78" s="38">
        <v>43120</v>
      </c>
      <c r="F78" s="56" t="s">
        <v>71</v>
      </c>
      <c r="G78" s="56" t="s">
        <v>70</v>
      </c>
      <c r="H78" s="58">
        <v>1358000000</v>
      </c>
      <c r="I78" s="58">
        <f t="shared" si="0"/>
        <v>1358000000</v>
      </c>
      <c r="J78" s="57" t="s">
        <v>36</v>
      </c>
      <c r="K78" s="57" t="s">
        <v>37</v>
      </c>
      <c r="L78" s="72" t="s">
        <v>260</v>
      </c>
      <c r="M78" s="87" t="s">
        <v>250</v>
      </c>
      <c r="N78" s="88" t="s">
        <v>256</v>
      </c>
      <c r="O78" s="88" t="s">
        <v>272</v>
      </c>
      <c r="P78" s="83" t="s">
        <v>347</v>
      </c>
    </row>
    <row r="79" spans="2:16" ht="82.5" customHeight="1" x14ac:dyDescent="0.25">
      <c r="B79" s="54">
        <v>72141119</v>
      </c>
      <c r="C79" s="70" t="s">
        <v>300</v>
      </c>
      <c r="D79" s="38">
        <v>43059</v>
      </c>
      <c r="E79" s="38">
        <v>43120</v>
      </c>
      <c r="F79" s="56" t="s">
        <v>71</v>
      </c>
      <c r="G79" s="56" t="s">
        <v>70</v>
      </c>
      <c r="H79" s="58">
        <v>980000000</v>
      </c>
      <c r="I79" s="58">
        <f t="shared" si="0"/>
        <v>980000000</v>
      </c>
      <c r="J79" s="57" t="s">
        <v>36</v>
      </c>
      <c r="K79" s="57" t="s">
        <v>37</v>
      </c>
      <c r="L79" s="72" t="s">
        <v>260</v>
      </c>
      <c r="M79" s="87" t="s">
        <v>250</v>
      </c>
      <c r="N79" s="88" t="s">
        <v>326</v>
      </c>
      <c r="O79" s="88" t="s">
        <v>272</v>
      </c>
      <c r="P79" s="83" t="s">
        <v>348</v>
      </c>
    </row>
    <row r="80" spans="2:16" ht="103.5" x14ac:dyDescent="0.25">
      <c r="B80" s="54">
        <v>72141119</v>
      </c>
      <c r="C80" s="70" t="s">
        <v>336</v>
      </c>
      <c r="D80" s="38">
        <v>43059</v>
      </c>
      <c r="E80" s="38">
        <v>43120</v>
      </c>
      <c r="F80" s="56" t="s">
        <v>71</v>
      </c>
      <c r="G80" s="56" t="s">
        <v>302</v>
      </c>
      <c r="H80" s="58">
        <v>20000000000</v>
      </c>
      <c r="I80" s="58">
        <f t="shared" si="0"/>
        <v>20000000000</v>
      </c>
      <c r="J80" s="57" t="s">
        <v>311</v>
      </c>
      <c r="K80" s="57" t="s">
        <v>312</v>
      </c>
      <c r="L80" s="72" t="s">
        <v>260</v>
      </c>
      <c r="M80" s="87" t="s">
        <v>317</v>
      </c>
      <c r="N80" s="88" t="s">
        <v>328</v>
      </c>
      <c r="O80" s="77" t="s">
        <v>337</v>
      </c>
      <c r="P80" s="83" t="s">
        <v>349</v>
      </c>
    </row>
    <row r="81" spans="2:16" ht="135" customHeight="1" x14ac:dyDescent="0.25">
      <c r="B81" s="54">
        <v>72141119</v>
      </c>
      <c r="C81" s="70" t="s">
        <v>303</v>
      </c>
      <c r="D81" s="38">
        <v>43059</v>
      </c>
      <c r="E81" s="38">
        <v>43120</v>
      </c>
      <c r="F81" s="56" t="s">
        <v>71</v>
      </c>
      <c r="G81" s="56" t="s">
        <v>302</v>
      </c>
      <c r="H81" s="58">
        <v>2000000000</v>
      </c>
      <c r="I81" s="58">
        <f t="shared" si="0"/>
        <v>2000000000</v>
      </c>
      <c r="J81" s="57" t="s">
        <v>311</v>
      </c>
      <c r="K81" s="57" t="s">
        <v>312</v>
      </c>
      <c r="L81" s="72" t="s">
        <v>260</v>
      </c>
      <c r="M81" s="87" t="s">
        <v>250</v>
      </c>
      <c r="N81" s="88" t="s">
        <v>256</v>
      </c>
      <c r="O81" s="88" t="s">
        <v>272</v>
      </c>
      <c r="P81" s="83" t="s">
        <v>350</v>
      </c>
    </row>
    <row r="82" spans="2:16" ht="89.25" customHeight="1" x14ac:dyDescent="0.25">
      <c r="B82" s="30">
        <v>84111502</v>
      </c>
      <c r="C82" s="70" t="s">
        <v>304</v>
      </c>
      <c r="D82" s="38">
        <v>43059</v>
      </c>
      <c r="E82" s="38">
        <v>43089</v>
      </c>
      <c r="F82" s="56" t="s">
        <v>71</v>
      </c>
      <c r="G82" s="56" t="s">
        <v>307</v>
      </c>
      <c r="H82" s="58">
        <v>700000000</v>
      </c>
      <c r="I82" s="58">
        <f t="shared" si="0"/>
        <v>700000000</v>
      </c>
      <c r="J82" s="57" t="s">
        <v>36</v>
      </c>
      <c r="K82" s="57" t="s">
        <v>37</v>
      </c>
      <c r="L82" s="72" t="s">
        <v>260</v>
      </c>
      <c r="M82" s="87" t="s">
        <v>318</v>
      </c>
      <c r="N82" s="88" t="s">
        <v>329</v>
      </c>
      <c r="O82" s="88" t="s">
        <v>338</v>
      </c>
      <c r="P82" s="83" t="s">
        <v>351</v>
      </c>
    </row>
    <row r="83" spans="2:16" ht="71.25" customHeight="1" x14ac:dyDescent="0.25">
      <c r="B83" s="30">
        <v>84111502</v>
      </c>
      <c r="C83" s="70" t="s">
        <v>305</v>
      </c>
      <c r="D83" s="38">
        <v>43018</v>
      </c>
      <c r="E83" s="38">
        <v>43049</v>
      </c>
      <c r="F83" s="56" t="s">
        <v>71</v>
      </c>
      <c r="G83" s="56" t="s">
        <v>70</v>
      </c>
      <c r="H83" s="58">
        <v>250000000</v>
      </c>
      <c r="I83" s="58">
        <f t="shared" si="0"/>
        <v>250000000</v>
      </c>
      <c r="J83" s="57" t="s">
        <v>36</v>
      </c>
      <c r="K83" s="57" t="s">
        <v>37</v>
      </c>
      <c r="L83" s="72" t="s">
        <v>260</v>
      </c>
      <c r="M83" s="87" t="s">
        <v>319</v>
      </c>
      <c r="N83" s="88" t="s">
        <v>330</v>
      </c>
      <c r="O83" s="88" t="s">
        <v>339</v>
      </c>
      <c r="P83" s="83" t="s">
        <v>327</v>
      </c>
    </row>
    <row r="84" spans="2:16" ht="70.5" customHeight="1" x14ac:dyDescent="0.25">
      <c r="B84" s="30">
        <v>84111502</v>
      </c>
      <c r="C84" s="70" t="s">
        <v>306</v>
      </c>
      <c r="D84" s="38">
        <v>43018</v>
      </c>
      <c r="E84" s="38">
        <v>43049</v>
      </c>
      <c r="F84" s="56" t="s">
        <v>71</v>
      </c>
      <c r="G84" s="56" t="s">
        <v>70</v>
      </c>
      <c r="H84" s="58">
        <v>250000000</v>
      </c>
      <c r="I84" s="58">
        <f t="shared" si="0"/>
        <v>250000000</v>
      </c>
      <c r="J84" s="57" t="s">
        <v>36</v>
      </c>
      <c r="K84" s="57" t="s">
        <v>37</v>
      </c>
      <c r="L84" s="72" t="s">
        <v>260</v>
      </c>
      <c r="M84" s="87" t="s">
        <v>320</v>
      </c>
      <c r="N84" s="88" t="s">
        <v>331</v>
      </c>
      <c r="O84" s="88" t="s">
        <v>340</v>
      </c>
      <c r="P84" s="83" t="s">
        <v>352</v>
      </c>
    </row>
    <row r="85" spans="2:16" ht="69.75" customHeight="1" x14ac:dyDescent="0.25">
      <c r="B85" s="30">
        <v>84111502</v>
      </c>
      <c r="C85" s="61" t="s">
        <v>308</v>
      </c>
      <c r="D85" s="38">
        <v>43018</v>
      </c>
      <c r="E85" s="38">
        <v>43049</v>
      </c>
      <c r="F85" s="77" t="s">
        <v>314</v>
      </c>
      <c r="G85" s="56" t="s">
        <v>70</v>
      </c>
      <c r="H85" s="58">
        <v>300000000</v>
      </c>
      <c r="I85" s="58">
        <f t="shared" si="0"/>
        <v>300000000</v>
      </c>
      <c r="J85" s="57" t="s">
        <v>36</v>
      </c>
      <c r="K85" s="57" t="s">
        <v>37</v>
      </c>
      <c r="L85" s="72" t="s">
        <v>260</v>
      </c>
      <c r="M85" s="87" t="s">
        <v>321</v>
      </c>
      <c r="N85" s="88" t="s">
        <v>332</v>
      </c>
      <c r="O85" s="77" t="s">
        <v>341</v>
      </c>
      <c r="P85" s="83" t="s">
        <v>353</v>
      </c>
    </row>
    <row r="86" spans="2:16" ht="94.5" customHeight="1" x14ac:dyDescent="0.25">
      <c r="B86" s="30">
        <v>84111502</v>
      </c>
      <c r="C86" s="61" t="s">
        <v>309</v>
      </c>
      <c r="D86" s="38">
        <v>43018</v>
      </c>
      <c r="E86" s="38">
        <v>43049</v>
      </c>
      <c r="F86" s="77" t="s">
        <v>314</v>
      </c>
      <c r="G86" s="56" t="s">
        <v>70</v>
      </c>
      <c r="H86" s="58">
        <v>200000000</v>
      </c>
      <c r="I86" s="58">
        <f t="shared" ref="I86:I88" si="2">+H86</f>
        <v>200000000</v>
      </c>
      <c r="J86" s="57" t="s">
        <v>36</v>
      </c>
      <c r="K86" s="57" t="s">
        <v>37</v>
      </c>
      <c r="L86" s="72" t="s">
        <v>260</v>
      </c>
      <c r="M86" s="87" t="s">
        <v>357</v>
      </c>
      <c r="N86" s="88" t="s">
        <v>355</v>
      </c>
      <c r="O86" s="77" t="s">
        <v>356</v>
      </c>
      <c r="P86" s="83" t="s">
        <v>354</v>
      </c>
    </row>
    <row r="87" spans="2:16" ht="99.75" customHeight="1" x14ac:dyDescent="0.25">
      <c r="B87" s="30">
        <v>84111502</v>
      </c>
      <c r="C87" s="61" t="s">
        <v>322</v>
      </c>
      <c r="D87" s="38">
        <v>42901</v>
      </c>
      <c r="E87" s="38">
        <v>42931</v>
      </c>
      <c r="F87" s="77" t="s">
        <v>313</v>
      </c>
      <c r="G87" s="56" t="s">
        <v>70</v>
      </c>
      <c r="H87" s="58">
        <v>500000000</v>
      </c>
      <c r="I87" s="58">
        <f t="shared" si="2"/>
        <v>500000000</v>
      </c>
      <c r="J87" s="57" t="s">
        <v>36</v>
      </c>
      <c r="K87" s="57" t="s">
        <v>37</v>
      </c>
      <c r="L87" s="72" t="s">
        <v>260</v>
      </c>
      <c r="M87" s="87" t="s">
        <v>323</v>
      </c>
      <c r="N87" s="88" t="s">
        <v>333</v>
      </c>
      <c r="O87" s="88" t="s">
        <v>342</v>
      </c>
      <c r="P87" s="83" t="s">
        <v>358</v>
      </c>
    </row>
    <row r="88" spans="2:16" ht="126" customHeight="1" thickBot="1" x14ac:dyDescent="0.3">
      <c r="B88" s="33">
        <v>84111502</v>
      </c>
      <c r="C88" s="63" t="s">
        <v>310</v>
      </c>
      <c r="D88" s="44">
        <v>42901</v>
      </c>
      <c r="E88" s="44">
        <v>42931</v>
      </c>
      <c r="F88" s="76" t="s">
        <v>314</v>
      </c>
      <c r="G88" s="45" t="s">
        <v>70</v>
      </c>
      <c r="H88" s="62">
        <v>500000000</v>
      </c>
      <c r="I88" s="62">
        <f t="shared" si="2"/>
        <v>500000000</v>
      </c>
      <c r="J88" s="46" t="s">
        <v>36</v>
      </c>
      <c r="K88" s="46" t="s">
        <v>37</v>
      </c>
      <c r="L88" s="49" t="s">
        <v>260</v>
      </c>
      <c r="M88" s="75" t="s">
        <v>325</v>
      </c>
      <c r="N88" s="76" t="s">
        <v>324</v>
      </c>
      <c r="O88" s="76" t="s">
        <v>343</v>
      </c>
      <c r="P88" s="90" t="s">
        <v>359</v>
      </c>
    </row>
    <row r="89" spans="2:16" ht="21" customHeight="1" thickBot="1" x14ac:dyDescent="0.3">
      <c r="I89" s="73">
        <f>SUM(I20:I88)</f>
        <v>77754031996</v>
      </c>
      <c r="N89" s="74"/>
      <c r="O89" s="74"/>
      <c r="P89" s="74"/>
    </row>
  </sheetData>
  <sheetProtection algorithmName="SHA-512" hashValue="99BfqPdQtjV4SgjlMuDRea3tmxqPjznEWWqgsT1SND/iyIsFbpfXM8Az76/IyBOEbJcTTvYSUxF+eUfpqUj7hw==" saltValue="Kn7fzl9W8RJhyNmLcJJFpw==" spinCount="100000" sheet="1" objects="1" scenarios="1"/>
  <autoFilter ref="B19:M19"/>
  <mergeCells count="3">
    <mergeCell ref="M4:P9"/>
    <mergeCell ref="E5:K9"/>
    <mergeCell ref="E11:K14"/>
  </mergeCells>
  <printOptions horizontalCentered="1"/>
  <pageMargins left="1.299212598425197" right="0.11811023622047245" top="0.55118110236220474" bottom="0.35433070866141736" header="0.31496062992125984" footer="0.31496062992125984"/>
  <pageSetup paperSize="5" scale="40" orientation="landscape" r:id="rId1"/>
  <headerFooter>
    <oddHeader>Página &amp;P de &amp;F</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Adquisiciones 12 meses</vt:lpstr>
      <vt:lpstr>'Plan Adquisiciones 12 meses'!Títulos_a_imprimir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dc:creator>
  <cp:lastModifiedBy>Logistica</cp:lastModifiedBy>
  <cp:lastPrinted>2017-09-19T14:45:34Z</cp:lastPrinted>
  <dcterms:created xsi:type="dcterms:W3CDTF">2016-12-30T10:23:15Z</dcterms:created>
  <dcterms:modified xsi:type="dcterms:W3CDTF">2017-09-26T16:34:47Z</dcterms:modified>
</cp:coreProperties>
</file>